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11760" tabRatio="702" activeTab="0"/>
  </bookViews>
  <sheets>
    <sheet name="Data" sheetId="1" r:id="rId1"/>
    <sheet name="Output" sheetId="2" r:id="rId2"/>
    <sheet name="Stat" sheetId="3" r:id="rId3"/>
    <sheet name="Runs" sheetId="4" r:id="rId4"/>
  </sheets>
  <definedNames>
    <definedName name="_xlfn.STDEV.P" hidden="1">#NAME?</definedName>
    <definedName name="EventDataStart">'Data'!$K$5</definedName>
    <definedName name="EventLocStart">'Data'!$A$5</definedName>
    <definedName name="EventsPerYear">'Data'!$C$1</definedName>
    <definedName name="EventTypeLookup">'Data'!$K$5</definedName>
    <definedName name="firstarr1">'Output'!$K$3:$K$65536</definedName>
    <definedName name="Lambda">'Data'!$C$2</definedName>
    <definedName name="lastarr1">'Output'!$L$3:$L$65536</definedName>
    <definedName name="lives1">'Output'!$J$3:$J$65536</definedName>
    <definedName name="LocationDataStart">'Data'!$A$5</definedName>
    <definedName name="lost1">'Output'!$I$3:$I$65536</definedName>
    <definedName name="lostveh1">'Output'!$G$3:$G$65536</definedName>
    <definedName name="NumDaysToRun">'Data'!$J$1</definedName>
    <definedName name="NumSimsToRun">'Data'!$G$1</definedName>
    <definedName name="OutputHeader">'Stat'!$A$18:$L$18</definedName>
    <definedName name="pMaint">'Data'!$M$1</definedName>
    <definedName name="ScenarioName">'Data'!$L$2</definedName>
    <definedName name="Seed">'Data'!$P$1</definedName>
    <definedName name="Stats">'Stat'!$C$2:$C$16</definedName>
    <definedName name="veh1">'Output'!$F$3:$F$65536</definedName>
    <definedName name="VehicleDataStart">'Data'!$F$5</definedName>
  </definedNames>
  <calcPr fullCalcOnLoad="1"/>
</workbook>
</file>

<file path=xl/sharedStrings.xml><?xml version="1.0" encoding="utf-8"?>
<sst xmlns="http://schemas.openxmlformats.org/spreadsheetml/2006/main" count="198" uniqueCount="84">
  <si>
    <t>Time</t>
  </si>
  <si>
    <t>Time Required</t>
  </si>
  <si>
    <t>Event #</t>
  </si>
  <si>
    <t>Loss</t>
  </si>
  <si>
    <t>Resources Required</t>
  </si>
  <si>
    <t>pFA</t>
  </si>
  <si>
    <t>Loc Name</t>
  </si>
  <si>
    <t>Long x</t>
  </si>
  <si>
    <t>Lat y</t>
  </si>
  <si>
    <t>Station</t>
  </si>
  <si>
    <t>Ability</t>
  </si>
  <si>
    <t>Event Name</t>
  </si>
  <si>
    <t>Locations</t>
  </si>
  <si>
    <t>Vehicles</t>
  </si>
  <si>
    <t>Events</t>
  </si>
  <si>
    <t>Event # &amp; Priority</t>
  </si>
  <si>
    <t>Vehicle ID</t>
  </si>
  <si>
    <t>Loc ID</t>
  </si>
  <si>
    <t>Events / Year</t>
  </si>
  <si>
    <t>Lambda</t>
  </si>
  <si>
    <t>Historical Number of Events by Location</t>
  </si>
  <si>
    <t>Lives</t>
  </si>
  <si>
    <t>Location</t>
  </si>
  <si>
    <t>Loss $</t>
  </si>
  <si>
    <t>FalseAlarm?</t>
  </si>
  <si>
    <t>Time Req</t>
  </si>
  <si>
    <t>First Arr</t>
  </si>
  <si>
    <t>Last Arr</t>
  </si>
  <si>
    <t>Type</t>
  </si>
  <si>
    <t>Name</t>
  </si>
  <si>
    <t>C</t>
  </si>
  <si>
    <t>G</t>
  </si>
  <si>
    <t>E</t>
  </si>
  <si>
    <t>D</t>
  </si>
  <si>
    <t>F</t>
  </si>
  <si>
    <t>B</t>
  </si>
  <si>
    <t>Tanker</t>
  </si>
  <si>
    <t>A</t>
  </si>
  <si>
    <t>Seed</t>
  </si>
  <si>
    <t>(Blank for Random)</t>
  </si>
  <si>
    <t>Station Aqua</t>
  </si>
  <si>
    <t>Station Mason</t>
  </si>
  <si>
    <t>Station University</t>
  </si>
  <si>
    <t>Building fires</t>
  </si>
  <si>
    <t>Vehicle fires</t>
  </si>
  <si>
    <t>Other fires</t>
  </si>
  <si>
    <t>Explosion</t>
  </si>
  <si>
    <t>Emergency Medical Treatment</t>
  </si>
  <si>
    <t>Other rescue calls</t>
  </si>
  <si>
    <t>Hazardous condition</t>
  </si>
  <si>
    <t>Service calls</t>
  </si>
  <si>
    <t>Good Intent</t>
  </si>
  <si>
    <t>Severe weather</t>
  </si>
  <si>
    <t>Special Incident</t>
  </si>
  <si>
    <t>Unknown Incident</t>
  </si>
  <si>
    <t>Struc Eng</t>
  </si>
  <si>
    <t>ARFF</t>
  </si>
  <si>
    <t>Hazmat</t>
  </si>
  <si>
    <t>Ladder</t>
  </si>
  <si>
    <t>Rescue</t>
  </si>
  <si>
    <t>Batt Chief</t>
  </si>
  <si>
    <t>Fire Chief</t>
  </si>
  <si>
    <t>EMT ALS</t>
  </si>
  <si>
    <t>EMT BLS</t>
  </si>
  <si>
    <t>Major Fire</t>
  </si>
  <si>
    <t>CAT 1 ARFF</t>
  </si>
  <si>
    <t>CAT 2 ARFF</t>
  </si>
  <si>
    <t>CAT 3 ARFF</t>
  </si>
  <si>
    <t>CAT 4 ARFF</t>
  </si>
  <si>
    <t>Serious Hazmat</t>
  </si>
  <si>
    <t>% Time Vehicle Maintenance</t>
  </si>
  <si>
    <t>Case 1</t>
  </si>
  <si>
    <t># of Failed Events</t>
  </si>
  <si>
    <t># of Events Where Lives where lost</t>
  </si>
  <si>
    <t>Count when First Arr was above 2</t>
  </si>
  <si>
    <t>Median</t>
  </si>
  <si>
    <t>Std Dev</t>
  </si>
  <si>
    <t>Mean</t>
  </si>
  <si>
    <t>1st Quart</t>
  </si>
  <si>
    <t>3rd Quart</t>
  </si>
  <si>
    <t># Days</t>
  </si>
  <si>
    <t># Sims</t>
  </si>
  <si>
    <t>Scenario Name</t>
  </si>
  <si>
    <t>case1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</si>
</sst>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9" fontId="0" fillId="33" borderId="13" xfId="0" applyNumberForma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right"/>
    </xf>
    <xf numFmtId="165" fontId="0" fillId="0" borderId="0" xfId="0" applyNumberFormat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Z105"/>
  <sheetViews>
    <sheetView tabSelected="1" zoomScalePageLayoutView="0" workbookViewId="0" topLeftCell="A1">
      <selection activeCell="A1" sqref="A1"/>
    </sheetView>
  </sheetViews>
  <sheetFormatPr defaultColWidth="1.7109375" defaultRowHeight="12.75"/>
  <cols>
    <col min="1" max="1" width="6.28125" style="1" customWidth="1"/>
    <col min="2" max="2" width="13.140625" style="1" bestFit="1" customWidth="1"/>
    <col min="3" max="3" width="6.57421875" style="1" customWidth="1"/>
    <col min="4" max="4" width="5.140625" style="1" customWidth="1"/>
    <col min="5" max="5" width="3.7109375" style="1" customWidth="1"/>
    <col min="6" max="6" width="9.421875" style="1" customWidth="1"/>
    <col min="7" max="7" width="6.8515625" style="1" customWidth="1"/>
    <col min="8" max="8" width="6.140625" style="1" customWidth="1"/>
    <col min="9" max="9" width="13.421875" style="1" customWidth="1"/>
    <col min="10" max="10" width="15.7109375" style="1" bestFit="1" customWidth="1"/>
    <col min="11" max="11" width="15.57421875" style="1" customWidth="1"/>
    <col min="12" max="12" width="26.8515625" style="1" bestFit="1" customWidth="1"/>
    <col min="13" max="13" width="12.00390625" style="1" customWidth="1"/>
    <col min="14" max="14" width="5.00390625" style="1" customWidth="1"/>
    <col min="15" max="15" width="5.140625" style="1" customWidth="1"/>
    <col min="16" max="16" width="12.8515625" style="1" customWidth="1"/>
    <col min="17" max="29" width="3.00390625" style="1" customWidth="1"/>
    <col min="30" max="30" width="5.00390625" style="1" customWidth="1"/>
    <col min="31" max="31" width="7.00390625" style="1" customWidth="1"/>
    <col min="32" max="32" width="6.8515625" style="1" customWidth="1"/>
    <col min="33" max="33" width="5.00390625" style="1" customWidth="1"/>
    <col min="34" max="36" width="4.00390625" style="1" customWidth="1"/>
    <col min="37" max="37" width="5.00390625" style="1" customWidth="1"/>
    <col min="38" max="129" width="3.00390625" style="1" customWidth="1"/>
    <col min="130" max="130" width="4.00390625" style="1" customWidth="1"/>
    <col min="131" max="16384" width="1.7109375" style="1" customWidth="1"/>
  </cols>
  <sheetData>
    <row r="1" spans="2:16" ht="13.5" thickBot="1">
      <c r="B1" s="1" t="s">
        <v>18</v>
      </c>
      <c r="C1" s="5">
        <v>7565</v>
      </c>
      <c r="F1" s="19" t="s">
        <v>81</v>
      </c>
      <c r="G1" s="5">
        <v>2</v>
      </c>
      <c r="I1" s="19" t="s">
        <v>80</v>
      </c>
      <c r="J1" s="5">
        <v>10</v>
      </c>
      <c r="L1" s="19" t="s">
        <v>70</v>
      </c>
      <c r="M1" s="25">
        <v>0.05</v>
      </c>
      <c r="O1" s="19" t="s">
        <v>38</v>
      </c>
      <c r="P1" s="5">
        <v>6</v>
      </c>
    </row>
    <row r="2" spans="2:15" ht="13.5" thickBot="1">
      <c r="B2" s="1" t="s">
        <v>19</v>
      </c>
      <c r="C2" s="1">
        <f>C1/8760</f>
        <v>0.8635844748858448</v>
      </c>
      <c r="K2" s="19" t="s">
        <v>82</v>
      </c>
      <c r="L2" s="5" t="s">
        <v>83</v>
      </c>
      <c r="O2" s="1" t="s">
        <v>39</v>
      </c>
    </row>
    <row r="3" ht="13.5" thickBot="1"/>
    <row r="4" spans="1:130" ht="12.75">
      <c r="A4" s="38" t="s">
        <v>12</v>
      </c>
      <c r="B4" s="44"/>
      <c r="C4" s="44"/>
      <c r="D4" s="45"/>
      <c r="F4" s="38" t="s">
        <v>13</v>
      </c>
      <c r="G4" s="39"/>
      <c r="H4" s="39"/>
      <c r="I4" s="40"/>
      <c r="K4" s="38" t="s">
        <v>14</v>
      </c>
      <c r="L4" s="39"/>
      <c r="M4" s="39"/>
      <c r="N4" s="39"/>
      <c r="O4" s="39"/>
      <c r="P4" s="40"/>
      <c r="Q4" s="38" t="s">
        <v>4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/>
      <c r="AE4" s="41" t="s">
        <v>20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3"/>
    </row>
    <row r="5" spans="1:130" ht="13.5" thickBot="1">
      <c r="A5" s="2" t="s">
        <v>17</v>
      </c>
      <c r="B5" s="3" t="s">
        <v>6</v>
      </c>
      <c r="C5" s="3" t="s">
        <v>7</v>
      </c>
      <c r="D5" s="4" t="s">
        <v>8</v>
      </c>
      <c r="F5" s="2" t="s">
        <v>16</v>
      </c>
      <c r="G5" s="18" t="s">
        <v>9</v>
      </c>
      <c r="H5" s="3" t="s">
        <v>10</v>
      </c>
      <c r="I5" s="4" t="s">
        <v>29</v>
      </c>
      <c r="K5" s="2" t="s">
        <v>15</v>
      </c>
      <c r="L5" s="3" t="s">
        <v>11</v>
      </c>
      <c r="M5" s="3" t="s">
        <v>5</v>
      </c>
      <c r="N5" s="3" t="s">
        <v>3</v>
      </c>
      <c r="O5" s="18" t="s">
        <v>21</v>
      </c>
      <c r="P5" s="4" t="s">
        <v>1</v>
      </c>
      <c r="Q5" s="6">
        <v>1</v>
      </c>
      <c r="R5" s="7">
        <v>2</v>
      </c>
      <c r="S5" s="7">
        <v>3</v>
      </c>
      <c r="T5" s="7">
        <v>4</v>
      </c>
      <c r="U5" s="7">
        <v>5</v>
      </c>
      <c r="V5" s="7">
        <v>6</v>
      </c>
      <c r="W5" s="7">
        <v>7</v>
      </c>
      <c r="X5" s="7">
        <v>8</v>
      </c>
      <c r="Y5" s="7">
        <v>9</v>
      </c>
      <c r="Z5" s="7">
        <v>10</v>
      </c>
      <c r="AA5" s="7">
        <v>11</v>
      </c>
      <c r="AB5" s="7">
        <v>12</v>
      </c>
      <c r="AC5" s="7">
        <v>13</v>
      </c>
      <c r="AD5" s="8">
        <v>14</v>
      </c>
      <c r="AE5" s="6">
        <v>0</v>
      </c>
      <c r="AF5" s="7">
        <v>1</v>
      </c>
      <c r="AG5" s="7">
        <v>2</v>
      </c>
      <c r="AH5" s="7">
        <v>3</v>
      </c>
      <c r="AI5" s="7">
        <v>4</v>
      </c>
      <c r="AJ5" s="7">
        <v>5</v>
      </c>
      <c r="AK5" s="7">
        <v>6</v>
      </c>
      <c r="AL5" s="7">
        <v>7</v>
      </c>
      <c r="AM5" s="7">
        <v>8</v>
      </c>
      <c r="AN5" s="7">
        <v>9</v>
      </c>
      <c r="AO5" s="7">
        <v>10</v>
      </c>
      <c r="AP5" s="7">
        <v>11</v>
      </c>
      <c r="AQ5" s="7">
        <v>12</v>
      </c>
      <c r="AR5" s="7">
        <v>13</v>
      </c>
      <c r="AS5" s="7">
        <v>14</v>
      </c>
      <c r="AT5" s="7">
        <v>15</v>
      </c>
      <c r="AU5" s="7">
        <v>16</v>
      </c>
      <c r="AV5" s="7">
        <v>17</v>
      </c>
      <c r="AW5" s="7">
        <v>18</v>
      </c>
      <c r="AX5" s="7">
        <v>19</v>
      </c>
      <c r="AY5" s="7">
        <v>20</v>
      </c>
      <c r="AZ5" s="7">
        <v>21</v>
      </c>
      <c r="BA5" s="7">
        <v>22</v>
      </c>
      <c r="BB5" s="7">
        <v>23</v>
      </c>
      <c r="BC5" s="7">
        <v>24</v>
      </c>
      <c r="BD5" s="7">
        <v>25</v>
      </c>
      <c r="BE5" s="7">
        <v>26</v>
      </c>
      <c r="BF5" s="7">
        <v>27</v>
      </c>
      <c r="BG5" s="7">
        <v>28</v>
      </c>
      <c r="BH5" s="7">
        <v>29</v>
      </c>
      <c r="BI5" s="7">
        <v>30</v>
      </c>
      <c r="BJ5" s="7">
        <v>31</v>
      </c>
      <c r="BK5" s="7">
        <v>32</v>
      </c>
      <c r="BL5" s="7">
        <v>33</v>
      </c>
      <c r="BM5" s="7">
        <v>34</v>
      </c>
      <c r="BN5" s="7">
        <v>35</v>
      </c>
      <c r="BO5" s="7">
        <v>36</v>
      </c>
      <c r="BP5" s="7">
        <v>37</v>
      </c>
      <c r="BQ5" s="7">
        <v>38</v>
      </c>
      <c r="BR5" s="7">
        <v>39</v>
      </c>
      <c r="BS5" s="7">
        <v>40</v>
      </c>
      <c r="BT5" s="7">
        <v>41</v>
      </c>
      <c r="BU5" s="7">
        <v>42</v>
      </c>
      <c r="BV5" s="7">
        <v>43</v>
      </c>
      <c r="BW5" s="7">
        <v>44</v>
      </c>
      <c r="BX5" s="7">
        <v>45</v>
      </c>
      <c r="BY5" s="7">
        <v>46</v>
      </c>
      <c r="BZ5" s="7">
        <v>47</v>
      </c>
      <c r="CA5" s="7">
        <v>48</v>
      </c>
      <c r="CB5" s="7">
        <v>49</v>
      </c>
      <c r="CC5" s="7">
        <v>50</v>
      </c>
      <c r="CD5" s="7">
        <v>51</v>
      </c>
      <c r="CE5" s="7">
        <v>52</v>
      </c>
      <c r="CF5" s="7">
        <v>53</v>
      </c>
      <c r="CG5" s="7">
        <v>54</v>
      </c>
      <c r="CH5" s="7">
        <v>55</v>
      </c>
      <c r="CI5" s="7">
        <v>56</v>
      </c>
      <c r="CJ5" s="7">
        <v>57</v>
      </c>
      <c r="CK5" s="7">
        <v>58</v>
      </c>
      <c r="CL5" s="7">
        <v>59</v>
      </c>
      <c r="CM5" s="7">
        <v>60</v>
      </c>
      <c r="CN5" s="7">
        <v>61</v>
      </c>
      <c r="CO5" s="7">
        <v>62</v>
      </c>
      <c r="CP5" s="7">
        <v>63</v>
      </c>
      <c r="CQ5" s="7">
        <v>64</v>
      </c>
      <c r="CR5" s="7">
        <v>65</v>
      </c>
      <c r="CS5" s="7">
        <v>66</v>
      </c>
      <c r="CT5" s="7">
        <v>67</v>
      </c>
      <c r="CU5" s="7">
        <v>68</v>
      </c>
      <c r="CV5" s="7">
        <v>69</v>
      </c>
      <c r="CW5" s="7">
        <v>70</v>
      </c>
      <c r="CX5" s="7">
        <v>71</v>
      </c>
      <c r="CY5" s="7">
        <v>72</v>
      </c>
      <c r="CZ5" s="7">
        <v>73</v>
      </c>
      <c r="DA5" s="7">
        <v>74</v>
      </c>
      <c r="DB5" s="7">
        <v>75</v>
      </c>
      <c r="DC5" s="7">
        <v>76</v>
      </c>
      <c r="DD5" s="7">
        <v>77</v>
      </c>
      <c r="DE5" s="7">
        <v>78</v>
      </c>
      <c r="DF5" s="7">
        <v>79</v>
      </c>
      <c r="DG5" s="7">
        <v>80</v>
      </c>
      <c r="DH5" s="7">
        <v>81</v>
      </c>
      <c r="DI5" s="7">
        <v>82</v>
      </c>
      <c r="DJ5" s="7">
        <v>83</v>
      </c>
      <c r="DK5" s="7">
        <v>84</v>
      </c>
      <c r="DL5" s="7">
        <v>85</v>
      </c>
      <c r="DM5" s="7">
        <v>86</v>
      </c>
      <c r="DN5" s="7">
        <v>87</v>
      </c>
      <c r="DO5" s="7">
        <v>88</v>
      </c>
      <c r="DP5" s="7">
        <v>89</v>
      </c>
      <c r="DQ5" s="7">
        <v>90</v>
      </c>
      <c r="DR5" s="7">
        <v>91</v>
      </c>
      <c r="DS5" s="7">
        <v>92</v>
      </c>
      <c r="DT5" s="7">
        <v>93</v>
      </c>
      <c r="DU5" s="7">
        <v>94</v>
      </c>
      <c r="DV5" s="7">
        <v>95</v>
      </c>
      <c r="DW5" s="7">
        <v>96</v>
      </c>
      <c r="DX5" s="7">
        <v>97</v>
      </c>
      <c r="DY5" s="7">
        <v>98</v>
      </c>
      <c r="DZ5" s="8">
        <v>99</v>
      </c>
    </row>
    <row r="6" spans="1:130" ht="12.75">
      <c r="A6" s="9">
        <v>0</v>
      </c>
      <c r="B6" s="10" t="s">
        <v>40</v>
      </c>
      <c r="C6" s="10">
        <v>5.5</v>
      </c>
      <c r="D6" s="11">
        <v>5.2</v>
      </c>
      <c r="F6" s="9">
        <v>0</v>
      </c>
      <c r="G6" s="10">
        <v>1</v>
      </c>
      <c r="H6" s="10" t="s">
        <v>34</v>
      </c>
      <c r="I6" s="11" t="s">
        <v>55</v>
      </c>
      <c r="K6" s="9">
        <v>0</v>
      </c>
      <c r="L6" s="10" t="s">
        <v>51</v>
      </c>
      <c r="M6" s="10">
        <v>0.0807</v>
      </c>
      <c r="N6" s="10">
        <v>0</v>
      </c>
      <c r="O6" s="13">
        <v>0</v>
      </c>
      <c r="P6" s="10">
        <v>0.5</v>
      </c>
      <c r="Q6" s="24" t="s">
        <v>34</v>
      </c>
      <c r="R6" s="22" t="s">
        <v>34</v>
      </c>
      <c r="S6" s="22" t="s">
        <v>33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9">
        <v>3.945993336840261</v>
      </c>
      <c r="AF6" s="10">
        <v>0</v>
      </c>
      <c r="AG6" s="13">
        <v>4.3934771173066824</v>
      </c>
      <c r="AH6" s="10">
        <v>12.427844993862886</v>
      </c>
      <c r="AI6" s="10">
        <v>0.386463264948273</v>
      </c>
      <c r="AJ6" s="10">
        <v>3.396808697176926</v>
      </c>
      <c r="AK6" s="10">
        <v>2.6137120813606884</v>
      </c>
      <c r="AL6" s="10">
        <v>2.166228300894267</v>
      </c>
      <c r="AM6" s="10">
        <v>2.1967385586533417</v>
      </c>
      <c r="AN6" s="10">
        <v>0.5491846396633354</v>
      </c>
      <c r="AO6" s="10">
        <v>1.1187094511660534</v>
      </c>
      <c r="AP6" s="10">
        <v>0.42714360862703865</v>
      </c>
      <c r="AQ6" s="10">
        <v>0.07119060143783976</v>
      </c>
      <c r="AR6" s="10">
        <v>1.9119761529019823</v>
      </c>
      <c r="AS6" s="10">
        <v>0.05085042959845698</v>
      </c>
      <c r="AT6" s="10">
        <v>0.6508854988602494</v>
      </c>
      <c r="AU6" s="10">
        <v>0.8034367876556203</v>
      </c>
      <c r="AV6" s="10">
        <v>1.0068385060494482</v>
      </c>
      <c r="AW6" s="10">
        <v>1.0983692793266708</v>
      </c>
      <c r="AX6" s="10">
        <v>0.5288444678239526</v>
      </c>
      <c r="AY6" s="10">
        <v>0.4678239523058041</v>
      </c>
      <c r="AZ6" s="10">
        <v>1.8814658951429084</v>
      </c>
      <c r="BA6" s="10">
        <v>0.09153077327722256</v>
      </c>
      <c r="BB6" s="10">
        <v>0.2644222339119763</v>
      </c>
      <c r="BC6" s="10">
        <v>0.5593547255830267</v>
      </c>
      <c r="BD6" s="10">
        <v>0.9966684201297568</v>
      </c>
      <c r="BE6" s="10">
        <v>0.569524811502718</v>
      </c>
      <c r="BF6" s="10">
        <v>0.18306154655444512</v>
      </c>
      <c r="BG6" s="10">
        <v>0.05085042959845698</v>
      </c>
      <c r="BH6" s="10">
        <v>0.22374189023321073</v>
      </c>
      <c r="BI6" s="10">
        <v>0.07119060143783976</v>
      </c>
      <c r="BJ6" s="10">
        <v>0.284762405751359</v>
      </c>
      <c r="BK6" s="10">
        <v>0.29493249167105046</v>
      </c>
      <c r="BL6" s="10">
        <v>0.10170085919691396</v>
      </c>
      <c r="BM6" s="10">
        <v>0</v>
      </c>
      <c r="BN6" s="10">
        <v>0.14238120287567954</v>
      </c>
      <c r="BO6" s="10">
        <v>0.3254427494301247</v>
      </c>
      <c r="BP6" s="10">
        <v>0.020340171839382793</v>
      </c>
      <c r="BQ6" s="10">
        <v>0.1423812028756795</v>
      </c>
      <c r="BR6" s="10">
        <v>0.4983342100648784</v>
      </c>
      <c r="BS6" s="10">
        <v>0.040680343678765586</v>
      </c>
      <c r="BT6" s="10">
        <v>0.30510257759074183</v>
      </c>
      <c r="BU6" s="10">
        <v>0.6610555847799406</v>
      </c>
      <c r="BV6" s="10">
        <v>0.16272137471506234</v>
      </c>
      <c r="BW6" s="10">
        <v>0.10170085919691396</v>
      </c>
      <c r="BX6" s="10">
        <v>0.5898649833421009</v>
      </c>
      <c r="BY6" s="10">
        <v>0.386463264948273</v>
      </c>
      <c r="BZ6" s="10">
        <v>0.15255128879537092</v>
      </c>
      <c r="CA6" s="10">
        <v>0.030510257759074184</v>
      </c>
      <c r="CB6" s="10">
        <v>0.22374189023321073</v>
      </c>
      <c r="CC6" s="10">
        <v>0.6102051551814837</v>
      </c>
      <c r="CD6" s="10">
        <v>0.030510257759074184</v>
      </c>
      <c r="CE6" s="10">
        <v>0.3254427494301247</v>
      </c>
      <c r="CF6" s="10">
        <v>0.08136068735753117</v>
      </c>
      <c r="CG6" s="10">
        <v>0.030510257759074184</v>
      </c>
      <c r="CH6" s="10">
        <v>0.25425214799228485</v>
      </c>
      <c r="CI6" s="10">
        <v>0.06102051551814837</v>
      </c>
      <c r="CJ6" s="10">
        <v>0</v>
      </c>
      <c r="CK6" s="10">
        <v>0.15255128879537092</v>
      </c>
      <c r="CL6" s="10">
        <v>0.020340171839382793</v>
      </c>
      <c r="CM6" s="10">
        <v>0.24408206207259348</v>
      </c>
      <c r="CN6" s="10">
        <v>0.11187094511660536</v>
      </c>
      <c r="CO6" s="10">
        <v>0.22374189023321073</v>
      </c>
      <c r="CP6" s="10">
        <v>0.10170085919691396</v>
      </c>
      <c r="CQ6" s="10">
        <v>0.4779940382254956</v>
      </c>
      <c r="CR6" s="10">
        <v>0.030510257759074184</v>
      </c>
      <c r="CS6" s="10">
        <v>0.13221111695598814</v>
      </c>
      <c r="CT6" s="10">
        <v>0.010170085919691397</v>
      </c>
      <c r="CU6" s="10">
        <v>0.11187094511660536</v>
      </c>
      <c r="CV6" s="10">
        <v>0.31527266351043326</v>
      </c>
      <c r="CW6" s="10">
        <v>0.18306154655444512</v>
      </c>
      <c r="CX6" s="10">
        <v>0.10170085919691396</v>
      </c>
      <c r="CY6" s="10">
        <v>0.05085042959845698</v>
      </c>
      <c r="CZ6" s="10">
        <v>0.25425214799228485</v>
      </c>
      <c r="DA6" s="10">
        <v>0.020340171839382793</v>
      </c>
      <c r="DB6" s="10">
        <v>0.10170085919691396</v>
      </c>
      <c r="DC6" s="10">
        <v>0.12204103103629674</v>
      </c>
      <c r="DD6" s="10">
        <v>0.7119060143783977</v>
      </c>
      <c r="DE6" s="10">
        <v>0.15255128879537092</v>
      </c>
      <c r="DF6" s="10">
        <v>0.010170085919691397</v>
      </c>
      <c r="DG6" s="10">
        <v>0.3254427494301247</v>
      </c>
      <c r="DH6" s="10">
        <v>0.17289146063475372</v>
      </c>
      <c r="DI6" s="10">
        <v>0.284762405751359</v>
      </c>
      <c r="DJ6" s="10">
        <v>0.1423812028756795</v>
      </c>
      <c r="DK6" s="10">
        <v>0.25425214799228485</v>
      </c>
      <c r="DL6" s="10">
        <v>0.010170085919691397</v>
      </c>
      <c r="DM6" s="10">
        <v>0.040680343678765586</v>
      </c>
      <c r="DN6" s="10">
        <v>0.10170085919691396</v>
      </c>
      <c r="DO6" s="10">
        <v>0.040680343678765586</v>
      </c>
      <c r="DP6" s="10">
        <v>0.13221111695598814</v>
      </c>
      <c r="DQ6" s="10">
        <v>0.1932316324741365</v>
      </c>
      <c r="DR6" s="10">
        <v>0.24408206207259348</v>
      </c>
      <c r="DS6" s="10">
        <v>0.23391197615290205</v>
      </c>
      <c r="DT6" s="10">
        <v>0.010170085919691397</v>
      </c>
      <c r="DU6" s="10">
        <v>0.34578292126950744</v>
      </c>
      <c r="DV6" s="10">
        <v>0.13221111695598814</v>
      </c>
      <c r="DW6" s="10">
        <v>0.15255128879537092</v>
      </c>
      <c r="DX6" s="10">
        <v>0.18306154655444512</v>
      </c>
      <c r="DY6" s="10">
        <v>0.3966333508679644</v>
      </c>
      <c r="DZ6" s="11">
        <v>0</v>
      </c>
    </row>
    <row r="7" spans="1:130" ht="12.75">
      <c r="A7" s="12">
        <v>1</v>
      </c>
      <c r="B7" s="13"/>
      <c r="C7" s="13">
        <v>3.4</v>
      </c>
      <c r="D7" s="14">
        <v>2.7</v>
      </c>
      <c r="F7" s="12">
        <v>1</v>
      </c>
      <c r="G7" s="13">
        <v>1</v>
      </c>
      <c r="H7" s="13" t="s">
        <v>33</v>
      </c>
      <c r="I7" s="14" t="s">
        <v>58</v>
      </c>
      <c r="K7" s="12">
        <v>1</v>
      </c>
      <c r="L7" s="13" t="s">
        <v>50</v>
      </c>
      <c r="M7" s="13">
        <v>0.0807</v>
      </c>
      <c r="N7" s="13">
        <v>0.1</v>
      </c>
      <c r="O7" s="13">
        <v>0</v>
      </c>
      <c r="P7" s="13">
        <v>1</v>
      </c>
      <c r="Q7" s="23" t="s">
        <v>34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2">
        <v>10.944181225940179</v>
      </c>
      <c r="AF7" s="13">
        <v>0</v>
      </c>
      <c r="AG7" s="13">
        <v>9.874592833876218</v>
      </c>
      <c r="AH7" s="13">
        <v>1.5916493929523237</v>
      </c>
      <c r="AI7" s="13">
        <v>3.5652946402132053</v>
      </c>
      <c r="AJ7" s="13">
        <v>1.7189813443885096</v>
      </c>
      <c r="AK7" s="13">
        <v>0.29286348830322756</v>
      </c>
      <c r="AL7" s="13">
        <v>0.5666271838910273</v>
      </c>
      <c r="AM7" s="13">
        <v>0.22919751258513463</v>
      </c>
      <c r="AN7" s="13">
        <v>0.8976902576251106</v>
      </c>
      <c r="AO7" s="13">
        <v>0.9931892212022501</v>
      </c>
      <c r="AP7" s="13">
        <v>0.10186556114894872</v>
      </c>
      <c r="AQ7" s="13">
        <v>0.6302931596091202</v>
      </c>
      <c r="AR7" s="13">
        <v>0.05729937814628366</v>
      </c>
      <c r="AS7" s="13">
        <v>0.019099792715427884</v>
      </c>
      <c r="AT7" s="13">
        <v>0.9104234527687293</v>
      </c>
      <c r="AU7" s="13">
        <v>0.8021912940479712</v>
      </c>
      <c r="AV7" s="13">
        <v>0.04456618300266506</v>
      </c>
      <c r="AW7" s="13">
        <v>0.171898134438851</v>
      </c>
      <c r="AX7" s="13">
        <v>0.21009771986970674</v>
      </c>
      <c r="AY7" s="13">
        <v>0.21646431744151604</v>
      </c>
      <c r="AZ7" s="13">
        <v>0.05093278057447436</v>
      </c>
      <c r="BA7" s="13">
        <v>0.18463132958246958</v>
      </c>
      <c r="BB7" s="13">
        <v>0.1336985490079952</v>
      </c>
      <c r="BC7" s="13">
        <v>0.019099792715427884</v>
      </c>
      <c r="BD7" s="13">
        <v>0.11459875629256731</v>
      </c>
      <c r="BE7" s="13">
        <v>0.44566183002665066</v>
      </c>
      <c r="BF7" s="13">
        <v>0.7958246964761618</v>
      </c>
      <c r="BG7" s="13">
        <v>0.6302931596091202</v>
      </c>
      <c r="BH7" s="13">
        <v>0.019099792715427884</v>
      </c>
      <c r="BI7" s="13">
        <v>0.2673970980159904</v>
      </c>
      <c r="BJ7" s="13">
        <v>0.1400651465798045</v>
      </c>
      <c r="BK7" s="13">
        <v>0.23556411015694392</v>
      </c>
      <c r="BL7" s="13">
        <v>0.45202842759845996</v>
      </c>
      <c r="BM7" s="13">
        <v>0</v>
      </c>
      <c r="BN7" s="13">
        <v>0.47749481788569714</v>
      </c>
      <c r="BO7" s="13">
        <v>0.03183298785904647</v>
      </c>
      <c r="BP7" s="13">
        <v>0.4138288421676042</v>
      </c>
      <c r="BQ7" s="13">
        <v>0.05729937814628366</v>
      </c>
      <c r="BR7" s="13">
        <v>0.12096535386437661</v>
      </c>
      <c r="BS7" s="13">
        <v>0.1336985490079952</v>
      </c>
      <c r="BT7" s="13">
        <v>0.07639917086171154</v>
      </c>
      <c r="BU7" s="13">
        <v>0.05729937814628366</v>
      </c>
      <c r="BV7" s="13">
        <v>0.08276576843352085</v>
      </c>
      <c r="BW7" s="13">
        <v>0.07639917086171154</v>
      </c>
      <c r="BX7" s="13">
        <v>0.04456618300266506</v>
      </c>
      <c r="BY7" s="13">
        <v>0.01273319514361859</v>
      </c>
      <c r="BZ7" s="13">
        <v>0.05093278057447436</v>
      </c>
      <c r="CA7" s="13">
        <v>0.10823215872075802</v>
      </c>
      <c r="CB7" s="13">
        <v>0.10823215872075802</v>
      </c>
      <c r="CC7" s="13">
        <v>0.07639917086171154</v>
      </c>
      <c r="CD7" s="13">
        <v>0.01273319514361859</v>
      </c>
      <c r="CE7" s="13">
        <v>0.10186556114894872</v>
      </c>
      <c r="CF7" s="13">
        <v>0.1273319514361859</v>
      </c>
      <c r="CG7" s="13">
        <v>0.1336985490079952</v>
      </c>
      <c r="CH7" s="13">
        <v>0.11459875629256731</v>
      </c>
      <c r="CI7" s="13">
        <v>0.03183298785904647</v>
      </c>
      <c r="CJ7" s="13">
        <v>0</v>
      </c>
      <c r="CK7" s="13">
        <v>0.08913236600533013</v>
      </c>
      <c r="CL7" s="13">
        <v>0.08276576843352085</v>
      </c>
      <c r="CM7" s="13">
        <v>0.03819958543085577</v>
      </c>
      <c r="CN7" s="13">
        <v>0.10186556114894872</v>
      </c>
      <c r="CO7" s="13">
        <v>0.2610305004441811</v>
      </c>
      <c r="CP7" s="13">
        <v>0.03819958543085577</v>
      </c>
      <c r="CQ7" s="13">
        <v>0.07639917086171154</v>
      </c>
      <c r="CR7" s="13">
        <v>0.14643174415161378</v>
      </c>
      <c r="CS7" s="13">
        <v>0.05093278057447436</v>
      </c>
      <c r="CT7" s="13">
        <v>0.24829730530056252</v>
      </c>
      <c r="CU7" s="13">
        <v>0.03819958543085577</v>
      </c>
      <c r="CV7" s="13">
        <v>0.02546639028723718</v>
      </c>
      <c r="CW7" s="13">
        <v>0.02546639028723718</v>
      </c>
      <c r="CX7" s="13">
        <v>0</v>
      </c>
      <c r="CY7" s="13">
        <v>0.03183298785904647</v>
      </c>
      <c r="CZ7" s="13">
        <v>0.03183298785904647</v>
      </c>
      <c r="DA7" s="13">
        <v>0.006366597571809295</v>
      </c>
      <c r="DB7" s="13">
        <v>0.006366597571809295</v>
      </c>
      <c r="DC7" s="13">
        <v>0.21646431744151604</v>
      </c>
      <c r="DD7" s="13">
        <v>0</v>
      </c>
      <c r="DE7" s="13">
        <v>0</v>
      </c>
      <c r="DF7" s="13">
        <v>0.07639917086171154</v>
      </c>
      <c r="DG7" s="13">
        <v>0.15279834172342308</v>
      </c>
      <c r="DH7" s="13">
        <v>0.006366597571809295</v>
      </c>
      <c r="DI7" s="13">
        <v>0.03183298785904647</v>
      </c>
      <c r="DJ7" s="13">
        <v>0.24829730530056252</v>
      </c>
      <c r="DK7" s="13">
        <v>0.006366597571809295</v>
      </c>
      <c r="DL7" s="13">
        <v>0.19099792715427885</v>
      </c>
      <c r="DM7" s="13">
        <v>0.11459875629256731</v>
      </c>
      <c r="DN7" s="13">
        <v>0.03183298785904647</v>
      </c>
      <c r="DO7" s="13">
        <v>0.12096535386437661</v>
      </c>
      <c r="DP7" s="13">
        <v>0.10823215872075802</v>
      </c>
      <c r="DQ7" s="13">
        <v>0.18463132958246958</v>
      </c>
      <c r="DR7" s="13">
        <v>0.05093278057447436</v>
      </c>
      <c r="DS7" s="13">
        <v>0.04456618300266506</v>
      </c>
      <c r="DT7" s="13">
        <v>0.03183298785904647</v>
      </c>
      <c r="DU7" s="13">
        <v>0.07003257328990226</v>
      </c>
      <c r="DV7" s="13">
        <v>0</v>
      </c>
      <c r="DW7" s="13">
        <v>0.01273319514361859</v>
      </c>
      <c r="DX7" s="13">
        <v>0</v>
      </c>
      <c r="DY7" s="13">
        <v>0.21646431744151604</v>
      </c>
      <c r="DZ7" s="14">
        <v>0.006366597571809295</v>
      </c>
    </row>
    <row r="8" spans="1:130" ht="12.75">
      <c r="A8" s="12">
        <v>2</v>
      </c>
      <c r="B8" s="13"/>
      <c r="C8" s="13">
        <v>4.4</v>
      </c>
      <c r="D8" s="14">
        <v>4.8</v>
      </c>
      <c r="F8" s="12">
        <v>2</v>
      </c>
      <c r="G8" s="13">
        <v>1</v>
      </c>
      <c r="H8" s="13" t="s">
        <v>37</v>
      </c>
      <c r="I8" s="14" t="s">
        <v>56</v>
      </c>
      <c r="K8" s="12">
        <v>2</v>
      </c>
      <c r="L8" s="13" t="s">
        <v>49</v>
      </c>
      <c r="M8" s="13">
        <v>0.0807</v>
      </c>
      <c r="N8" s="13">
        <v>0.5</v>
      </c>
      <c r="O8" s="13">
        <v>0</v>
      </c>
      <c r="P8" s="13">
        <v>1</v>
      </c>
      <c r="Q8" s="23" t="s">
        <v>31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3">
        <v>1420.4339444339435</v>
      </c>
      <c r="AF8" s="13">
        <v>0</v>
      </c>
      <c r="AG8" s="13">
        <v>1437.7238707238698</v>
      </c>
      <c r="AH8" s="13">
        <v>258.01890001889984</v>
      </c>
      <c r="AI8" s="13">
        <v>82.4596484596484</v>
      </c>
      <c r="AJ8" s="13">
        <v>25.26989226989225</v>
      </c>
      <c r="AK8" s="13">
        <v>130.33944433944424</v>
      </c>
      <c r="AL8" s="13">
        <v>211.46909846909833</v>
      </c>
      <c r="AM8" s="13">
        <v>55.85976185976182</v>
      </c>
      <c r="AN8" s="13">
        <v>62.50973350973347</v>
      </c>
      <c r="AO8" s="13">
        <v>11.96994896994896</v>
      </c>
      <c r="AP8" s="13">
        <v>49.20979020979018</v>
      </c>
      <c r="AQ8" s="13">
        <v>6.649971649971645</v>
      </c>
      <c r="AR8" s="13">
        <v>30.589869589869565</v>
      </c>
      <c r="AS8" s="13">
        <v>43.88981288981286</v>
      </c>
      <c r="AT8" s="13">
        <v>74.47968247968242</v>
      </c>
      <c r="AU8" s="13">
        <v>129.00945000944992</v>
      </c>
      <c r="AV8" s="13">
        <v>66.49971649971646</v>
      </c>
      <c r="AW8" s="13">
        <v>85.11963711963706</v>
      </c>
      <c r="AX8" s="13">
        <v>63.8397278397278</v>
      </c>
      <c r="AY8" s="13">
        <v>29.259875259875244</v>
      </c>
      <c r="AZ8" s="13">
        <v>10.639954639954633</v>
      </c>
      <c r="BA8" s="13">
        <v>391.0183330183327</v>
      </c>
      <c r="BB8" s="13">
        <v>75.80967680967676</v>
      </c>
      <c r="BC8" s="13">
        <v>14.629937629937622</v>
      </c>
      <c r="BD8" s="13">
        <v>174.2292572292571</v>
      </c>
      <c r="BE8" s="13">
        <v>14.629937629937622</v>
      </c>
      <c r="BF8" s="13">
        <v>22.609903609903593</v>
      </c>
      <c r="BG8" s="13">
        <v>10.639954639954633</v>
      </c>
      <c r="BH8" s="13">
        <v>78.46966546966542</v>
      </c>
      <c r="BI8" s="13">
        <v>34.579852579852556</v>
      </c>
      <c r="BJ8" s="13">
        <v>7.979965979965975</v>
      </c>
      <c r="BK8" s="13">
        <v>18.619920619920606</v>
      </c>
      <c r="BL8" s="13">
        <v>83.78964278964273</v>
      </c>
      <c r="BM8" s="13">
        <v>0</v>
      </c>
      <c r="BN8" s="13">
        <v>85.11963711963705</v>
      </c>
      <c r="BO8" s="13">
        <v>37.23984123984121</v>
      </c>
      <c r="BP8" s="13">
        <v>152.94934794934784</v>
      </c>
      <c r="BQ8" s="13">
        <v>13.29994329994329</v>
      </c>
      <c r="BR8" s="13">
        <v>22.609903609903593</v>
      </c>
      <c r="BS8" s="13">
        <v>11.96994896994896</v>
      </c>
      <c r="BT8" s="13">
        <v>105.069552069552</v>
      </c>
      <c r="BU8" s="13">
        <v>93.09960309960303</v>
      </c>
      <c r="BV8" s="13">
        <v>22.609903609903593</v>
      </c>
      <c r="BW8" s="13">
        <v>6.649971649971645</v>
      </c>
      <c r="BX8" s="13">
        <v>86.4496314496314</v>
      </c>
      <c r="BY8" s="13">
        <v>9.309960309960303</v>
      </c>
      <c r="BZ8" s="13">
        <v>117.03950103950098</v>
      </c>
      <c r="CA8" s="13">
        <v>51.869778869778834</v>
      </c>
      <c r="CB8" s="13">
        <v>1.329994329994329</v>
      </c>
      <c r="CC8" s="13">
        <v>0</v>
      </c>
      <c r="CD8" s="13">
        <v>25.26989226989225</v>
      </c>
      <c r="CE8" s="13">
        <v>78.46966546966542</v>
      </c>
      <c r="CF8" s="13">
        <v>126.34946134946127</v>
      </c>
      <c r="CG8" s="13">
        <v>3.9899829899829875</v>
      </c>
      <c r="CH8" s="13">
        <v>49.20979020979018</v>
      </c>
      <c r="CI8" s="13">
        <v>6.649971649971645</v>
      </c>
      <c r="CJ8" s="13">
        <v>0</v>
      </c>
      <c r="CK8" s="13">
        <v>67.82971082971078</v>
      </c>
      <c r="CL8" s="13">
        <v>87.77962577962572</v>
      </c>
      <c r="CM8" s="13">
        <v>2.659988659988658</v>
      </c>
      <c r="CN8" s="13">
        <v>10.639954639954633</v>
      </c>
      <c r="CO8" s="13">
        <v>5.319977319977316</v>
      </c>
      <c r="CP8" s="13">
        <v>1.329994329994329</v>
      </c>
      <c r="CQ8" s="13">
        <v>1.329994329994329</v>
      </c>
      <c r="CR8" s="13">
        <v>6.649971649971645</v>
      </c>
      <c r="CS8" s="13">
        <v>10.639954639954633</v>
      </c>
      <c r="CT8" s="13">
        <v>5.319977319977316</v>
      </c>
      <c r="CU8" s="13">
        <v>14.629937629937622</v>
      </c>
      <c r="CV8" s="13">
        <v>34.579852579852556</v>
      </c>
      <c r="CW8" s="13">
        <v>54.52976752976748</v>
      </c>
      <c r="CX8" s="13">
        <v>0</v>
      </c>
      <c r="CY8" s="13">
        <v>13.29994329994329</v>
      </c>
      <c r="CZ8" s="13">
        <v>6.649971649971645</v>
      </c>
      <c r="DA8" s="13">
        <v>1.329994329994329</v>
      </c>
      <c r="DB8" s="13">
        <v>54.52976752976748</v>
      </c>
      <c r="DC8" s="13">
        <v>1.329994329994329</v>
      </c>
      <c r="DD8" s="13">
        <v>18.619920619920606</v>
      </c>
      <c r="DE8" s="13">
        <v>41.2298242298242</v>
      </c>
      <c r="DF8" s="13">
        <v>9.309960309960303</v>
      </c>
      <c r="DG8" s="13">
        <v>6.649971649971645</v>
      </c>
      <c r="DH8" s="13">
        <v>10.639954639954633</v>
      </c>
      <c r="DI8" s="13">
        <v>10.639954639954633</v>
      </c>
      <c r="DJ8" s="13">
        <v>14.629937629937622</v>
      </c>
      <c r="DK8" s="13">
        <v>7.979965979965975</v>
      </c>
      <c r="DL8" s="13">
        <v>41.2298242298242</v>
      </c>
      <c r="DM8" s="13">
        <v>5.319977319977316</v>
      </c>
      <c r="DN8" s="13">
        <v>1.329994329994329</v>
      </c>
      <c r="DO8" s="13">
        <v>42.55981855981853</v>
      </c>
      <c r="DP8" s="13">
        <v>0</v>
      </c>
      <c r="DQ8" s="13">
        <v>15.95993195993195</v>
      </c>
      <c r="DR8" s="13">
        <v>7.979965979965975</v>
      </c>
      <c r="DS8" s="13">
        <v>9.309960309960303</v>
      </c>
      <c r="DT8" s="13">
        <v>19.949914949914938</v>
      </c>
      <c r="DU8" s="13">
        <v>1.329994329994329</v>
      </c>
      <c r="DV8" s="13">
        <v>15.95993195993195</v>
      </c>
      <c r="DW8" s="13">
        <v>19.949914949914938</v>
      </c>
      <c r="DX8" s="13">
        <v>11.96994896994896</v>
      </c>
      <c r="DY8" s="13">
        <v>25.26989226989225</v>
      </c>
      <c r="DZ8" s="14">
        <v>0</v>
      </c>
    </row>
    <row r="9" spans="1:130" ht="12.75">
      <c r="A9" s="12">
        <v>3</v>
      </c>
      <c r="B9" s="13"/>
      <c r="C9" s="13">
        <v>6.3</v>
      </c>
      <c r="D9" s="14">
        <v>4.1</v>
      </c>
      <c r="F9" s="12">
        <v>3</v>
      </c>
      <c r="G9" s="13">
        <v>1</v>
      </c>
      <c r="H9" s="13" t="s">
        <v>37</v>
      </c>
      <c r="I9" s="14" t="s">
        <v>56</v>
      </c>
      <c r="K9" s="12">
        <v>3</v>
      </c>
      <c r="L9" s="13" t="s">
        <v>54</v>
      </c>
      <c r="M9" s="13">
        <v>0.0807</v>
      </c>
      <c r="N9" s="13">
        <v>1</v>
      </c>
      <c r="O9" s="13">
        <v>0</v>
      </c>
      <c r="P9" s="13">
        <v>1</v>
      </c>
      <c r="Q9" s="23" t="s">
        <v>34</v>
      </c>
      <c r="R9" s="20" t="s">
        <v>34</v>
      </c>
      <c r="S9" s="20" t="s">
        <v>35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2">
        <v>0.01</v>
      </c>
      <c r="AF9" s="13">
        <v>0</v>
      </c>
      <c r="AG9" s="13">
        <v>0.02</v>
      </c>
      <c r="AH9" s="13">
        <v>0.01</v>
      </c>
      <c r="AI9" s="13">
        <v>0.01</v>
      </c>
      <c r="AJ9" s="13">
        <v>0.01</v>
      </c>
      <c r="AK9" s="13">
        <v>0.01</v>
      </c>
      <c r="AL9" s="13">
        <v>0.01</v>
      </c>
      <c r="AM9" s="13">
        <v>0.01</v>
      </c>
      <c r="AN9" s="13">
        <v>0.01</v>
      </c>
      <c r="AO9" s="13">
        <v>0.01</v>
      </c>
      <c r="AP9" s="13">
        <v>0.01</v>
      </c>
      <c r="AQ9" s="13">
        <v>0.01</v>
      </c>
      <c r="AR9" s="13">
        <v>0.01</v>
      </c>
      <c r="AS9" s="13">
        <v>0.01</v>
      </c>
      <c r="AT9" s="13">
        <v>0.01</v>
      </c>
      <c r="AU9" s="13">
        <v>0.01</v>
      </c>
      <c r="AV9" s="13">
        <v>0.01</v>
      </c>
      <c r="AW9" s="13">
        <v>0.01</v>
      </c>
      <c r="AX9" s="13">
        <v>0.01</v>
      </c>
      <c r="AY9" s="13">
        <v>0.01</v>
      </c>
      <c r="AZ9" s="13">
        <v>0.01</v>
      </c>
      <c r="BA9" s="13">
        <v>0.01</v>
      </c>
      <c r="BB9" s="13">
        <v>0.01</v>
      </c>
      <c r="BC9" s="13">
        <v>0.01</v>
      </c>
      <c r="BD9" s="13">
        <v>0.01</v>
      </c>
      <c r="BE9" s="13">
        <v>0.01</v>
      </c>
      <c r="BF9" s="13">
        <v>0.01</v>
      </c>
      <c r="BG9" s="13">
        <v>0.01</v>
      </c>
      <c r="BH9" s="13">
        <v>0.01</v>
      </c>
      <c r="BI9" s="13">
        <v>0.01</v>
      </c>
      <c r="BJ9" s="13">
        <v>0.01</v>
      </c>
      <c r="BK9" s="13">
        <v>0.01</v>
      </c>
      <c r="BL9" s="13">
        <v>0.01</v>
      </c>
      <c r="BM9" s="13">
        <v>0</v>
      </c>
      <c r="BN9" s="13">
        <v>0.02</v>
      </c>
      <c r="BO9" s="13">
        <v>0.01</v>
      </c>
      <c r="BP9" s="13">
        <v>0.01</v>
      </c>
      <c r="BQ9" s="13">
        <v>0.01</v>
      </c>
      <c r="BR9" s="13">
        <v>0.01</v>
      </c>
      <c r="BS9" s="13">
        <v>0.01</v>
      </c>
      <c r="BT9" s="13">
        <v>0.01</v>
      </c>
      <c r="BU9" s="13">
        <v>0.01</v>
      </c>
      <c r="BV9" s="13">
        <v>0.01</v>
      </c>
      <c r="BW9" s="13">
        <v>0.01</v>
      </c>
      <c r="BX9" s="13">
        <v>0.01</v>
      </c>
      <c r="BY9" s="13">
        <v>0.01</v>
      </c>
      <c r="BZ9" s="13">
        <v>0.01</v>
      </c>
      <c r="CA9" s="13">
        <v>0.01</v>
      </c>
      <c r="CB9" s="13">
        <v>0.01</v>
      </c>
      <c r="CC9" s="13">
        <v>0.01</v>
      </c>
      <c r="CD9" s="13">
        <v>0.01</v>
      </c>
      <c r="CE9" s="13">
        <v>0.01</v>
      </c>
      <c r="CF9" s="13">
        <v>0.01</v>
      </c>
      <c r="CG9" s="13">
        <v>0.01</v>
      </c>
      <c r="CH9" s="13">
        <v>0.01</v>
      </c>
      <c r="CI9" s="13">
        <v>0.01</v>
      </c>
      <c r="CJ9" s="13">
        <v>0</v>
      </c>
      <c r="CK9" s="13">
        <v>0.02</v>
      </c>
      <c r="CL9" s="13">
        <v>0.01</v>
      </c>
      <c r="CM9" s="13">
        <v>0.01</v>
      </c>
      <c r="CN9" s="13">
        <v>0.01</v>
      </c>
      <c r="CO9" s="13">
        <v>0.01</v>
      </c>
      <c r="CP9" s="13">
        <v>0.01</v>
      </c>
      <c r="CQ9" s="13">
        <v>0.01</v>
      </c>
      <c r="CR9" s="13">
        <v>0.01</v>
      </c>
      <c r="CS9" s="13">
        <v>0.01</v>
      </c>
      <c r="CT9" s="13">
        <v>0.01</v>
      </c>
      <c r="CU9" s="13">
        <v>0.01</v>
      </c>
      <c r="CV9" s="13">
        <v>0.01</v>
      </c>
      <c r="CW9" s="13">
        <v>0.01</v>
      </c>
      <c r="CX9" s="13">
        <v>0.01</v>
      </c>
      <c r="CY9" s="13">
        <v>0.01</v>
      </c>
      <c r="CZ9" s="13">
        <v>0.01</v>
      </c>
      <c r="DA9" s="13">
        <v>0.01</v>
      </c>
      <c r="DB9" s="13">
        <v>0.01</v>
      </c>
      <c r="DC9" s="13">
        <v>0.01</v>
      </c>
      <c r="DD9" s="13">
        <v>0.01</v>
      </c>
      <c r="DE9" s="13">
        <v>0.01</v>
      </c>
      <c r="DF9" s="13">
        <v>0.01</v>
      </c>
      <c r="DG9" s="13">
        <v>0.01</v>
      </c>
      <c r="DH9" s="13">
        <v>0.01</v>
      </c>
      <c r="DI9" s="13">
        <v>0.01</v>
      </c>
      <c r="DJ9" s="13">
        <v>0.01</v>
      </c>
      <c r="DK9" s="13">
        <v>0.01</v>
      </c>
      <c r="DL9" s="13">
        <v>0.01</v>
      </c>
      <c r="DM9" s="13">
        <v>0.01</v>
      </c>
      <c r="DN9" s="13">
        <v>0.01</v>
      </c>
      <c r="DO9" s="13">
        <v>0.01</v>
      </c>
      <c r="DP9" s="13">
        <v>0.01</v>
      </c>
      <c r="DQ9" s="13">
        <v>0.01</v>
      </c>
      <c r="DR9" s="13">
        <v>0.01</v>
      </c>
      <c r="DS9" s="13">
        <v>0.01</v>
      </c>
      <c r="DT9" s="13">
        <v>0.01</v>
      </c>
      <c r="DU9" s="13">
        <v>0.01</v>
      </c>
      <c r="DV9" s="13">
        <v>0.01</v>
      </c>
      <c r="DW9" s="13">
        <v>0.01</v>
      </c>
      <c r="DX9" s="13">
        <v>0.01</v>
      </c>
      <c r="DY9" s="13">
        <v>0.01</v>
      </c>
      <c r="DZ9" s="14">
        <v>0.01</v>
      </c>
    </row>
    <row r="10" spans="1:130" ht="12.75">
      <c r="A10" s="12">
        <v>4</v>
      </c>
      <c r="B10" s="13"/>
      <c r="C10" s="13">
        <v>3</v>
      </c>
      <c r="D10" s="14">
        <v>6</v>
      </c>
      <c r="F10" s="12">
        <v>4</v>
      </c>
      <c r="G10" s="13">
        <v>1</v>
      </c>
      <c r="H10" s="13" t="s">
        <v>30</v>
      </c>
      <c r="I10" s="14" t="s">
        <v>57</v>
      </c>
      <c r="K10" s="12">
        <v>4</v>
      </c>
      <c r="L10" s="13" t="s">
        <v>52</v>
      </c>
      <c r="M10" s="13">
        <v>0.0807</v>
      </c>
      <c r="N10" s="13">
        <v>1</v>
      </c>
      <c r="O10" s="13">
        <v>0</v>
      </c>
      <c r="P10" s="13">
        <v>6</v>
      </c>
      <c r="Q10" s="23" t="s">
        <v>34</v>
      </c>
      <c r="R10" s="20" t="s">
        <v>33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2">
        <v>1.0059952038369302</v>
      </c>
      <c r="AF10" s="13">
        <v>0</v>
      </c>
      <c r="AG10" s="13">
        <v>0.2931654676258992</v>
      </c>
      <c r="AH10" s="13">
        <v>0.16966426858513184</v>
      </c>
      <c r="AI10" s="13">
        <v>0.028177458033573133</v>
      </c>
      <c r="AJ10" s="13">
        <v>0.1876498800959232</v>
      </c>
      <c r="AK10" s="13">
        <v>0.014988009592326136</v>
      </c>
      <c r="AL10" s="13">
        <v>0.04976019184652277</v>
      </c>
      <c r="AM10" s="13">
        <v>0.1414868105515587</v>
      </c>
      <c r="AN10" s="13">
        <v>0.005995203836930455</v>
      </c>
      <c r="AO10" s="13">
        <v>0.08093525179856112</v>
      </c>
      <c r="AP10" s="13">
        <v>0.021582733812949634</v>
      </c>
      <c r="AQ10" s="13">
        <v>0.0017985611510791364</v>
      </c>
      <c r="AR10" s="13">
        <v>0.0029976019184652274</v>
      </c>
      <c r="AS10" s="13">
        <v>0.008992805755395681</v>
      </c>
      <c r="AT10" s="13">
        <v>0.025779376498800948</v>
      </c>
      <c r="AU10" s="13">
        <v>0.037170263788968816</v>
      </c>
      <c r="AV10" s="13">
        <v>0.0017985611510791364</v>
      </c>
      <c r="AW10" s="13">
        <v>0.0029976019184652274</v>
      </c>
      <c r="AX10" s="13">
        <v>0.005995203836930455</v>
      </c>
      <c r="AY10" s="13">
        <v>0</v>
      </c>
      <c r="AZ10" s="13">
        <v>0.013189448441247</v>
      </c>
      <c r="BA10" s="13">
        <v>0.035971223021582725</v>
      </c>
      <c r="BB10" s="13">
        <v>0.0011990407673860908</v>
      </c>
      <c r="BC10" s="13">
        <v>0.09952038369304554</v>
      </c>
      <c r="BD10" s="13">
        <v>0.022781774580335725</v>
      </c>
      <c r="BE10" s="13">
        <v>0.024580335731414858</v>
      </c>
      <c r="BF10" s="13">
        <v>0.028177458033573133</v>
      </c>
      <c r="BG10" s="13">
        <v>0.04376498800959231</v>
      </c>
      <c r="BH10" s="13">
        <v>0.012589928057553955</v>
      </c>
      <c r="BI10" s="13">
        <v>0.019184652278177453</v>
      </c>
      <c r="BJ10" s="13">
        <v>0.0911270983213429</v>
      </c>
      <c r="BK10" s="13">
        <v>0.0035971223021582727</v>
      </c>
      <c r="BL10" s="13">
        <v>0.004196642685851317</v>
      </c>
      <c r="BM10" s="13">
        <v>0</v>
      </c>
      <c r="BN10" s="13">
        <v>0.017985611510791363</v>
      </c>
      <c r="BO10" s="13">
        <v>0.0035971223021582727</v>
      </c>
      <c r="BP10" s="13">
        <v>0.005395683453237409</v>
      </c>
      <c r="BQ10" s="13">
        <v>0.019184652278177453</v>
      </c>
      <c r="BR10" s="13">
        <v>0.010791366906474817</v>
      </c>
      <c r="BS10" s="13">
        <v>0.007793764988009591</v>
      </c>
      <c r="BT10" s="13">
        <v>0.013788968824940042</v>
      </c>
      <c r="BU10" s="13">
        <v>0.0017985611510791364</v>
      </c>
      <c r="BV10" s="13">
        <v>0.0029976019184652274</v>
      </c>
      <c r="BW10" s="13">
        <v>0.0017985611510791364</v>
      </c>
      <c r="BX10" s="13">
        <v>0.004196642685851317</v>
      </c>
      <c r="BY10" s="13">
        <v>0.017386091127098317</v>
      </c>
      <c r="BZ10" s="13">
        <v>0.004796163069544363</v>
      </c>
      <c r="CA10" s="13">
        <v>0.016187050359712227</v>
      </c>
      <c r="CB10" s="13">
        <v>0.007793764988009591</v>
      </c>
      <c r="CC10" s="13">
        <v>0.007793764988009591</v>
      </c>
      <c r="CD10" s="13">
        <v>0.010791366906474817</v>
      </c>
      <c r="CE10" s="13">
        <v>0.010791366906474817</v>
      </c>
      <c r="CF10" s="13">
        <v>0.009592326139088727</v>
      </c>
      <c r="CG10" s="13">
        <v>0.010791366906474817</v>
      </c>
      <c r="CH10" s="13">
        <v>0.0023980815347721817</v>
      </c>
      <c r="CI10" s="13">
        <v>0.0011990407673860908</v>
      </c>
      <c r="CJ10" s="13">
        <v>0</v>
      </c>
      <c r="CK10" s="13">
        <v>0.025179856115107906</v>
      </c>
      <c r="CL10" s="13">
        <v>0</v>
      </c>
      <c r="CM10" s="13">
        <v>0.005395683453237409</v>
      </c>
      <c r="CN10" s="13">
        <v>0.010191846522781772</v>
      </c>
      <c r="CO10" s="13">
        <v>0.013788968824940042</v>
      </c>
      <c r="CP10" s="13">
        <v>0.004196642685851317</v>
      </c>
      <c r="CQ10" s="13">
        <v>0.005995203836930455</v>
      </c>
      <c r="CR10" s="13">
        <v>0.005395683453237409</v>
      </c>
      <c r="CS10" s="13">
        <v>0.0011990407673860908</v>
      </c>
      <c r="CT10" s="13">
        <v>0.0017985611510791364</v>
      </c>
      <c r="CU10" s="13">
        <v>0.005995203836930455</v>
      </c>
      <c r="CV10" s="13">
        <v>0.0011990407673860908</v>
      </c>
      <c r="CW10" s="13">
        <v>0.005995203836930455</v>
      </c>
      <c r="CX10" s="13">
        <v>0.011390887290167863</v>
      </c>
      <c r="CY10" s="13">
        <v>0.012589928057553955</v>
      </c>
      <c r="CZ10" s="13">
        <v>0.0005995203836930454</v>
      </c>
      <c r="DA10" s="13">
        <v>0</v>
      </c>
      <c r="DB10" s="13">
        <v>0.0197841726618705</v>
      </c>
      <c r="DC10" s="13">
        <v>0.019184652278177453</v>
      </c>
      <c r="DD10" s="13">
        <v>0.0029976019184652274</v>
      </c>
      <c r="DE10" s="13">
        <v>0</v>
      </c>
      <c r="DF10" s="13">
        <v>0.012589928057553955</v>
      </c>
      <c r="DG10" s="13">
        <v>0.005995203836930455</v>
      </c>
      <c r="DH10" s="13">
        <v>0.005395683453237409</v>
      </c>
      <c r="DI10" s="13">
        <v>0.011390887290167863</v>
      </c>
      <c r="DJ10" s="13">
        <v>0.0029976019184652274</v>
      </c>
      <c r="DK10" s="13">
        <v>0.0035971223021582727</v>
      </c>
      <c r="DL10" s="13">
        <v>0.0029976019184652274</v>
      </c>
      <c r="DM10" s="13">
        <v>0.02877697841726618</v>
      </c>
      <c r="DN10" s="13">
        <v>0.0017985611510791364</v>
      </c>
      <c r="DO10" s="13">
        <v>0.0011990407673860908</v>
      </c>
      <c r="DP10" s="13">
        <v>0.02338129496402877</v>
      </c>
      <c r="DQ10" s="13">
        <v>0.013788968824940042</v>
      </c>
      <c r="DR10" s="13">
        <v>0.0029976019184652274</v>
      </c>
      <c r="DS10" s="13">
        <v>0.004796163069544363</v>
      </c>
      <c r="DT10" s="13">
        <v>0.0011990407673860908</v>
      </c>
      <c r="DU10" s="13">
        <v>0.015587529976019181</v>
      </c>
      <c r="DV10" s="13">
        <v>0</v>
      </c>
      <c r="DW10" s="13">
        <v>0.011390887290167863</v>
      </c>
      <c r="DX10" s="13">
        <v>0.0035971223021582727</v>
      </c>
      <c r="DY10" s="13">
        <v>0.008992805755395681</v>
      </c>
      <c r="DZ10" s="14">
        <v>0.008992805755395681</v>
      </c>
    </row>
    <row r="11" spans="1:130" ht="12.75">
      <c r="A11" s="12">
        <v>5</v>
      </c>
      <c r="B11" s="13"/>
      <c r="C11" s="13">
        <v>1.4</v>
      </c>
      <c r="D11" s="14">
        <v>2.9</v>
      </c>
      <c r="F11" s="12">
        <v>5</v>
      </c>
      <c r="G11" s="13">
        <v>34</v>
      </c>
      <c r="H11" s="13" t="s">
        <v>34</v>
      </c>
      <c r="I11" s="14" t="s">
        <v>55</v>
      </c>
      <c r="K11" s="12">
        <v>5</v>
      </c>
      <c r="L11" s="13" t="s">
        <v>46</v>
      </c>
      <c r="M11" s="13">
        <v>0.0807</v>
      </c>
      <c r="N11" s="13">
        <v>5</v>
      </c>
      <c r="O11" s="13">
        <v>0</v>
      </c>
      <c r="P11" s="13">
        <v>2</v>
      </c>
      <c r="Q11" s="23" t="s">
        <v>33</v>
      </c>
      <c r="R11" s="20" t="s">
        <v>33</v>
      </c>
      <c r="S11" s="20" t="s">
        <v>34</v>
      </c>
      <c r="T11" s="20" t="s">
        <v>34</v>
      </c>
      <c r="U11" s="20" t="s">
        <v>34</v>
      </c>
      <c r="V11" s="13"/>
      <c r="W11" s="13"/>
      <c r="X11" s="13"/>
      <c r="Y11" s="13"/>
      <c r="Z11" s="13"/>
      <c r="AA11" s="13"/>
      <c r="AB11" s="13"/>
      <c r="AC11" s="13"/>
      <c r="AD11" s="14"/>
      <c r="AE11" s="12">
        <v>0.07301173402868316</v>
      </c>
      <c r="AF11" s="13">
        <v>0</v>
      </c>
      <c r="AG11" s="13">
        <v>0.31968709256844835</v>
      </c>
      <c r="AH11" s="13">
        <v>0.05788787483702736</v>
      </c>
      <c r="AI11" s="13">
        <v>0.019817470664928286</v>
      </c>
      <c r="AJ11" s="13">
        <v>0.014080834419817468</v>
      </c>
      <c r="AK11" s="13">
        <v>0.02972620599739243</v>
      </c>
      <c r="AL11" s="13">
        <v>0.19139504563233373</v>
      </c>
      <c r="AM11" s="13">
        <v>0.1282920469361147</v>
      </c>
      <c r="AN11" s="13">
        <v>0.014080834419817468</v>
      </c>
      <c r="AO11" s="13">
        <v>0.015123859191655797</v>
      </c>
      <c r="AP11" s="13">
        <v>0.010430247718383308</v>
      </c>
      <c r="AQ11" s="13">
        <v>0.01147327249022164</v>
      </c>
      <c r="AR11" s="13">
        <v>0.001043024771838331</v>
      </c>
      <c r="AS11" s="13">
        <v>0.03650586701434158</v>
      </c>
      <c r="AT11" s="13">
        <v>0.0860495436766623</v>
      </c>
      <c r="AU11" s="13">
        <v>0.08239895697522814</v>
      </c>
      <c r="AV11" s="13">
        <v>0.069361147327249</v>
      </c>
      <c r="AW11" s="13">
        <v>0.05528031290743153</v>
      </c>
      <c r="AX11" s="13">
        <v>0.027640156453715765</v>
      </c>
      <c r="AY11" s="13">
        <v>0.02190352020860495</v>
      </c>
      <c r="AZ11" s="13">
        <v>0.01825293350717079</v>
      </c>
      <c r="BA11" s="13">
        <v>0.013037809647979135</v>
      </c>
      <c r="BB11" s="13">
        <v>0.06101694915254235</v>
      </c>
      <c r="BC11" s="13">
        <v>0.005215123859191654</v>
      </c>
      <c r="BD11" s="13">
        <v>0.007822685788787481</v>
      </c>
      <c r="BE11" s="13">
        <v>0.01825293350717079</v>
      </c>
      <c r="BF11" s="13">
        <v>0.00573663624511082</v>
      </c>
      <c r="BG11" s="13">
        <v>0.005215123859191654</v>
      </c>
      <c r="BH11" s="13">
        <v>0.015645371577574962</v>
      </c>
      <c r="BI11" s="13">
        <v>0.001043024771838331</v>
      </c>
      <c r="BJ11" s="13">
        <v>0.00573663624511082</v>
      </c>
      <c r="BK11" s="13">
        <v>0.02190352020860495</v>
      </c>
      <c r="BL11" s="13">
        <v>0.004693611473272489</v>
      </c>
      <c r="BM11" s="13">
        <v>0</v>
      </c>
      <c r="BN11" s="13">
        <v>0.026597131681877436</v>
      </c>
      <c r="BO11" s="13">
        <v>0.005215123859191654</v>
      </c>
      <c r="BP11" s="13">
        <v>0.017731421121251624</v>
      </c>
      <c r="BQ11" s="13">
        <v>0.002607561929595827</v>
      </c>
      <c r="BR11" s="13">
        <v>0.0031290743155149925</v>
      </c>
      <c r="BS11" s="13">
        <v>0.02242503259452411</v>
      </c>
      <c r="BT11" s="13">
        <v>0.001043024771838331</v>
      </c>
      <c r="BU11" s="13">
        <v>0.0031290743155149925</v>
      </c>
      <c r="BV11" s="13">
        <v>0.02190352020860495</v>
      </c>
      <c r="BW11" s="13">
        <v>0.03859191655801825</v>
      </c>
      <c r="BX11" s="13">
        <v>0.01251629726205997</v>
      </c>
      <c r="BY11" s="13">
        <v>0.010430247718383308</v>
      </c>
      <c r="BZ11" s="13">
        <v>0.002086049543676662</v>
      </c>
      <c r="CA11" s="13">
        <v>0.017731421121251624</v>
      </c>
      <c r="CB11" s="13">
        <v>0.002086049543676662</v>
      </c>
      <c r="CC11" s="13">
        <v>0.017731421121251624</v>
      </c>
      <c r="CD11" s="13">
        <v>0.023989569752281607</v>
      </c>
      <c r="CE11" s="13">
        <v>0.002607561929595827</v>
      </c>
      <c r="CF11" s="13">
        <v>0.014080834419817468</v>
      </c>
      <c r="CG11" s="13">
        <v>0.010430247718383308</v>
      </c>
      <c r="CH11" s="13">
        <v>0.00573663624511082</v>
      </c>
      <c r="CI11" s="13">
        <v>0.0005215123859191655</v>
      </c>
      <c r="CJ11" s="13">
        <v>0</v>
      </c>
      <c r="CK11" s="13">
        <v>0.02607561929595827</v>
      </c>
      <c r="CL11" s="13">
        <v>0.007822685788787481</v>
      </c>
      <c r="CM11" s="13">
        <v>0.0015645371577574963</v>
      </c>
      <c r="CN11" s="13">
        <v>0.021382007822685782</v>
      </c>
      <c r="CO11" s="13">
        <v>0.007822685788787481</v>
      </c>
      <c r="CP11" s="13">
        <v>0.002086049543676662</v>
      </c>
      <c r="CQ11" s="13">
        <v>0.007822685788787481</v>
      </c>
      <c r="CR11" s="13">
        <v>0.002607561929595827</v>
      </c>
      <c r="CS11" s="13">
        <v>0.004172099087353324</v>
      </c>
      <c r="CT11" s="13">
        <v>0.013559322033898301</v>
      </c>
      <c r="CU11" s="13">
        <v>0.002607561929595827</v>
      </c>
      <c r="CV11" s="13">
        <v>0.00573663624511082</v>
      </c>
      <c r="CW11" s="13">
        <v>0.001043024771838331</v>
      </c>
      <c r="CX11" s="13">
        <v>0.008344198174706647</v>
      </c>
      <c r="CY11" s="13">
        <v>0.017731421121251624</v>
      </c>
      <c r="CZ11" s="13">
        <v>0.01147327249022164</v>
      </c>
      <c r="DA11" s="13">
        <v>0.0031290743155149925</v>
      </c>
      <c r="DB11" s="13">
        <v>0.005215123859191654</v>
      </c>
      <c r="DC11" s="13">
        <v>0.01147327249022164</v>
      </c>
      <c r="DD11" s="13">
        <v>0.0005215123859191655</v>
      </c>
      <c r="DE11" s="13">
        <v>0.0036505867014341577</v>
      </c>
      <c r="DF11" s="13">
        <v>0.0031290743155149925</v>
      </c>
      <c r="DG11" s="13">
        <v>0.002086049543676662</v>
      </c>
      <c r="DH11" s="13">
        <v>0.001043024771838331</v>
      </c>
      <c r="DI11" s="13">
        <v>0.006779661016949151</v>
      </c>
      <c r="DJ11" s="13">
        <v>0.002607561929595827</v>
      </c>
      <c r="DK11" s="13">
        <v>0.0015645371577574963</v>
      </c>
      <c r="DL11" s="13">
        <v>0.0015645371577574963</v>
      </c>
      <c r="DM11" s="13">
        <v>0.016166883963494128</v>
      </c>
      <c r="DN11" s="13">
        <v>0.019295958279009123</v>
      </c>
      <c r="DO11" s="13">
        <v>0.002607561929595827</v>
      </c>
      <c r="DP11" s="13">
        <v>0.011994784876140804</v>
      </c>
      <c r="DQ11" s="13">
        <v>0.006779661016949151</v>
      </c>
      <c r="DR11" s="13">
        <v>0.015645371577574962</v>
      </c>
      <c r="DS11" s="13">
        <v>0.004172099087353324</v>
      </c>
      <c r="DT11" s="13">
        <v>0</v>
      </c>
      <c r="DU11" s="13">
        <v>0.01147327249022164</v>
      </c>
      <c r="DV11" s="13">
        <v>0.005215123859191654</v>
      </c>
      <c r="DW11" s="13">
        <v>0.0005215123859191655</v>
      </c>
      <c r="DX11" s="13">
        <v>0</v>
      </c>
      <c r="DY11" s="13">
        <v>0</v>
      </c>
      <c r="DZ11" s="14">
        <v>0.010430247718383308</v>
      </c>
    </row>
    <row r="12" spans="1:130" ht="12.75">
      <c r="A12" s="12">
        <v>6</v>
      </c>
      <c r="B12" s="13"/>
      <c r="C12" s="13">
        <v>3.5</v>
      </c>
      <c r="D12" s="14">
        <v>3.9</v>
      </c>
      <c r="F12" s="12">
        <v>6</v>
      </c>
      <c r="G12" s="13">
        <v>34</v>
      </c>
      <c r="H12" s="13" t="s">
        <v>35</v>
      </c>
      <c r="I12" s="14" t="s">
        <v>60</v>
      </c>
      <c r="K12" s="12">
        <v>6</v>
      </c>
      <c r="L12" s="20" t="s">
        <v>65</v>
      </c>
      <c r="M12" s="13">
        <v>0</v>
      </c>
      <c r="N12" s="13">
        <v>10</v>
      </c>
      <c r="O12" s="13">
        <v>0</v>
      </c>
      <c r="P12" s="13">
        <v>1</v>
      </c>
      <c r="Q12" s="23" t="s">
        <v>37</v>
      </c>
      <c r="R12" s="20" t="s">
        <v>34</v>
      </c>
      <c r="S12" s="20" t="s">
        <v>35</v>
      </c>
      <c r="T12" s="20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2">
        <v>0.1</v>
      </c>
      <c r="AF12" s="13">
        <v>0</v>
      </c>
      <c r="AG12" s="13">
        <v>0.2</v>
      </c>
      <c r="AH12" s="13">
        <v>0.1</v>
      </c>
      <c r="AI12" s="13">
        <v>0.1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4">
        <v>0</v>
      </c>
    </row>
    <row r="13" spans="1:130" ht="12.75">
      <c r="A13" s="12">
        <v>7</v>
      </c>
      <c r="B13" s="13"/>
      <c r="C13" s="13">
        <v>5.5</v>
      </c>
      <c r="D13" s="14">
        <v>2.7</v>
      </c>
      <c r="F13" s="12">
        <v>7</v>
      </c>
      <c r="G13" s="13">
        <v>57</v>
      </c>
      <c r="H13" s="13" t="s">
        <v>34</v>
      </c>
      <c r="I13" s="14" t="s">
        <v>55</v>
      </c>
      <c r="K13" s="12">
        <v>7</v>
      </c>
      <c r="L13" s="13" t="s">
        <v>45</v>
      </c>
      <c r="M13" s="13">
        <v>0.0807</v>
      </c>
      <c r="N13" s="13">
        <v>10</v>
      </c>
      <c r="O13" s="13">
        <v>0</v>
      </c>
      <c r="P13" s="13">
        <v>1</v>
      </c>
      <c r="Q13" s="23" t="s">
        <v>34</v>
      </c>
      <c r="R13" s="20" t="s">
        <v>34</v>
      </c>
      <c r="S13" s="20" t="s">
        <v>33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2">
        <v>1.5868659290127896</v>
      </c>
      <c r="AF13" s="13">
        <v>0</v>
      </c>
      <c r="AG13" s="13">
        <v>12.369018537146143</v>
      </c>
      <c r="AH13" s="13">
        <v>0.6518177899123438</v>
      </c>
      <c r="AI13" s="13">
        <v>0.34918810173875564</v>
      </c>
      <c r="AJ13" s="13">
        <v>0.13579537289840496</v>
      </c>
      <c r="AK13" s="13">
        <v>1.1212817933611152</v>
      </c>
      <c r="AL13" s="13">
        <v>0.6867366000862194</v>
      </c>
      <c r="AM13" s="13">
        <v>0.5199022848110362</v>
      </c>
      <c r="AN13" s="13">
        <v>0.8496910475643054</v>
      </c>
      <c r="AO13" s="13">
        <v>0.35694783733295016</v>
      </c>
      <c r="AP13" s="13">
        <v>0.18623365426066965</v>
      </c>
      <c r="AQ13" s="13">
        <v>0.015519471188389141</v>
      </c>
      <c r="AR13" s="13">
        <v>0.7177755424629977</v>
      </c>
      <c r="AS13" s="13">
        <v>0.1047564305216267</v>
      </c>
      <c r="AT13" s="13">
        <v>0.28711021698519906</v>
      </c>
      <c r="AU13" s="13">
        <v>0.3336686305503665</v>
      </c>
      <c r="AV13" s="13">
        <v>0.031038942376778282</v>
      </c>
      <c r="AW13" s="13">
        <v>0.015519471188389141</v>
      </c>
      <c r="AX13" s="13">
        <v>0.13967524069550227</v>
      </c>
      <c r="AY13" s="13">
        <v>0.4888633424342579</v>
      </c>
      <c r="AZ13" s="13">
        <v>0.10863629831872398</v>
      </c>
      <c r="BA13" s="13">
        <v>0.20563299324615608</v>
      </c>
      <c r="BB13" s="13">
        <v>0.031038942376778282</v>
      </c>
      <c r="BC13" s="13">
        <v>0.38410691191263124</v>
      </c>
      <c r="BD13" s="13">
        <v>0.0038798677970972853</v>
      </c>
      <c r="BE13" s="13">
        <v>0.5742204339703981</v>
      </c>
      <c r="BF13" s="13">
        <v>0.2521914068113235</v>
      </c>
      <c r="BG13" s="13">
        <v>0.14743497628969682</v>
      </c>
      <c r="BH13" s="13">
        <v>0.15131484408679413</v>
      </c>
      <c r="BI13" s="13">
        <v>0.09311682713033483</v>
      </c>
      <c r="BJ13" s="13">
        <v>0.027159074579680996</v>
      </c>
      <c r="BK13" s="13">
        <v>0.042678545768070134</v>
      </c>
      <c r="BL13" s="13">
        <v>0.4733438712458687</v>
      </c>
      <c r="BM13" s="13">
        <v>0</v>
      </c>
      <c r="BN13" s="13">
        <v>0.17459405086937782</v>
      </c>
      <c r="BO13" s="13">
        <v>0.27935048139100455</v>
      </c>
      <c r="BP13" s="13">
        <v>0.2289122000287398</v>
      </c>
      <c r="BQ13" s="13">
        <v>0.042678545768070134</v>
      </c>
      <c r="BR13" s="13">
        <v>0.0775973559419457</v>
      </c>
      <c r="BS13" s="13">
        <v>0.027159074579680996</v>
      </c>
      <c r="BT13" s="13">
        <v>0.0077597355941945705</v>
      </c>
      <c r="BU13" s="13">
        <v>0.06595775255065384</v>
      </c>
      <c r="BV13" s="13">
        <v>0.011639603391291853</v>
      </c>
      <c r="BW13" s="13">
        <v>0.05819801695645928</v>
      </c>
      <c r="BX13" s="13">
        <v>0.05431814915936199</v>
      </c>
      <c r="BY13" s="13">
        <v>0.03491881017387557</v>
      </c>
      <c r="BZ13" s="13">
        <v>0.0038798677970972853</v>
      </c>
      <c r="CA13" s="13">
        <v>0.04655841356516741</v>
      </c>
      <c r="CB13" s="13">
        <v>0.1047564305216267</v>
      </c>
      <c r="CC13" s="13">
        <v>0.019399338985486424</v>
      </c>
      <c r="CD13" s="13">
        <v>0.23667193562293434</v>
      </c>
      <c r="CE13" s="13">
        <v>0.1047564305216267</v>
      </c>
      <c r="CF13" s="13">
        <v>0.14355510849259953</v>
      </c>
      <c r="CG13" s="13">
        <v>0.03491881017387557</v>
      </c>
      <c r="CH13" s="13">
        <v>0.23667193562293434</v>
      </c>
      <c r="CI13" s="13">
        <v>0.0077597355941945705</v>
      </c>
      <c r="CJ13" s="13">
        <v>0</v>
      </c>
      <c r="CK13" s="13">
        <v>0.05819801695645927</v>
      </c>
      <c r="CL13" s="13">
        <v>0</v>
      </c>
      <c r="CM13" s="13">
        <v>0.09311682713033483</v>
      </c>
      <c r="CN13" s="13">
        <v>0.03491881017387557</v>
      </c>
      <c r="CO13" s="13">
        <v>0.06983762034775114</v>
      </c>
      <c r="CP13" s="13">
        <v>0.06983762034775114</v>
      </c>
      <c r="CQ13" s="13">
        <v>0.027159074579680996</v>
      </c>
      <c r="CR13" s="13">
        <v>0.0504382813622647</v>
      </c>
      <c r="CS13" s="13">
        <v>0.015519471188389141</v>
      </c>
      <c r="CT13" s="13">
        <v>0</v>
      </c>
      <c r="CU13" s="13">
        <v>0.023279206782583706</v>
      </c>
      <c r="CV13" s="13">
        <v>0.062077884753556564</v>
      </c>
      <c r="CW13" s="13">
        <v>0.011639603391291853</v>
      </c>
      <c r="CX13" s="13">
        <v>0.0775973559419457</v>
      </c>
      <c r="CY13" s="13">
        <v>0.05431814915936199</v>
      </c>
      <c r="CZ13" s="13">
        <v>0.011639603391291853</v>
      </c>
      <c r="DA13" s="13">
        <v>0.023279206782583706</v>
      </c>
      <c r="DB13" s="13">
        <v>0.042678545768070134</v>
      </c>
      <c r="DC13" s="13">
        <v>0.03491881017387557</v>
      </c>
      <c r="DD13" s="13">
        <v>0</v>
      </c>
      <c r="DE13" s="13">
        <v>0.06983762034775114</v>
      </c>
      <c r="DF13" s="13">
        <v>0.08147722373904298</v>
      </c>
      <c r="DG13" s="13">
        <v>0.11251616611582126</v>
      </c>
      <c r="DH13" s="13">
        <v>0.015519471188389141</v>
      </c>
      <c r="DI13" s="13">
        <v>0.06983762034775114</v>
      </c>
      <c r="DJ13" s="13">
        <v>0.0038798677970972853</v>
      </c>
      <c r="DK13" s="13">
        <v>0.015519471188389141</v>
      </c>
      <c r="DL13" s="13">
        <v>0.042678545768070134</v>
      </c>
      <c r="DM13" s="13">
        <v>0.03879867797097285</v>
      </c>
      <c r="DN13" s="13">
        <v>0.0504382813622647</v>
      </c>
      <c r="DO13" s="13">
        <v>0.023279206782583706</v>
      </c>
      <c r="DP13" s="13">
        <v>0.023279206782583706</v>
      </c>
      <c r="DQ13" s="13">
        <v>0.015519471188389141</v>
      </c>
      <c r="DR13" s="13">
        <v>0.06595775255065384</v>
      </c>
      <c r="DS13" s="13">
        <v>0.03491881017387557</v>
      </c>
      <c r="DT13" s="13">
        <v>0</v>
      </c>
      <c r="DU13" s="13">
        <v>0.05819801695645928</v>
      </c>
      <c r="DV13" s="13">
        <v>0.0077597355941945705</v>
      </c>
      <c r="DW13" s="13">
        <v>0.03879867797097285</v>
      </c>
      <c r="DX13" s="13">
        <v>0.0077597355941945705</v>
      </c>
      <c r="DY13" s="13">
        <v>0.0038798677970972853</v>
      </c>
      <c r="DZ13" s="14">
        <v>0.015519471188389141</v>
      </c>
    </row>
    <row r="14" spans="1:130" ht="12.75">
      <c r="A14" s="12">
        <v>8</v>
      </c>
      <c r="B14" s="13"/>
      <c r="C14" s="13">
        <v>1</v>
      </c>
      <c r="D14" s="14">
        <v>5</v>
      </c>
      <c r="F14" s="12">
        <v>8</v>
      </c>
      <c r="G14" s="13">
        <v>57</v>
      </c>
      <c r="H14" s="13" t="s">
        <v>30</v>
      </c>
      <c r="I14" s="14" t="s">
        <v>57</v>
      </c>
      <c r="K14" s="12">
        <v>8</v>
      </c>
      <c r="L14" s="13" t="s">
        <v>44</v>
      </c>
      <c r="M14" s="13">
        <v>0.0807</v>
      </c>
      <c r="N14" s="13">
        <v>1</v>
      </c>
      <c r="O14" s="13">
        <v>0.2</v>
      </c>
      <c r="P14" s="13">
        <v>1</v>
      </c>
      <c r="Q14" s="23" t="s">
        <v>34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2">
        <v>3.518392672477468</v>
      </c>
      <c r="AF14" s="13">
        <v>0</v>
      </c>
      <c r="AG14" s="13">
        <v>0.39592258827005433</v>
      </c>
      <c r="AH14" s="13">
        <v>0.3888314374353668</v>
      </c>
      <c r="AI14" s="13">
        <v>0.15836903530802174</v>
      </c>
      <c r="AJ14" s="13">
        <v>0.8438469493278173</v>
      </c>
      <c r="AK14" s="13">
        <v>0.09573053626828179</v>
      </c>
      <c r="AL14" s="13">
        <v>0.07800265918156295</v>
      </c>
      <c r="AM14" s="13">
        <v>0.05436548973260447</v>
      </c>
      <c r="AN14" s="13">
        <v>0.04609248042546901</v>
      </c>
      <c r="AO14" s="13">
        <v>0.005909292362239617</v>
      </c>
      <c r="AP14" s="13">
        <v>0.12764071502437574</v>
      </c>
      <c r="AQ14" s="13">
        <v>0.029546461811198084</v>
      </c>
      <c r="AR14" s="13">
        <v>0</v>
      </c>
      <c r="AS14" s="13">
        <v>0.020091594031614698</v>
      </c>
      <c r="AT14" s="13">
        <v>0.0070911508346875405</v>
      </c>
      <c r="AU14" s="13">
        <v>0.07327522529177126</v>
      </c>
      <c r="AV14" s="13">
        <v>0.040183188063229396</v>
      </c>
      <c r="AW14" s="13">
        <v>0.1512778844733342</v>
      </c>
      <c r="AX14" s="13">
        <v>0.020091594031614698</v>
      </c>
      <c r="AY14" s="13">
        <v>0.0011818584724479235</v>
      </c>
      <c r="AZ14" s="13">
        <v>0.06736593292953164</v>
      </c>
      <c r="BA14" s="13">
        <v>0.17964248781208436</v>
      </c>
      <c r="BB14" s="13">
        <v>0.022455310976510545</v>
      </c>
      <c r="BC14" s="13">
        <v>0.042546905008125246</v>
      </c>
      <c r="BD14" s="13">
        <v>0.002363716944895847</v>
      </c>
      <c r="BE14" s="13">
        <v>0.17018762003250099</v>
      </c>
      <c r="BF14" s="13">
        <v>0.010636726252031312</v>
      </c>
      <c r="BG14" s="13">
        <v>0.01772787708671885</v>
      </c>
      <c r="BH14" s="13">
        <v>0.03309203722854185</v>
      </c>
      <c r="BI14" s="13">
        <v>0.005909292362239617</v>
      </c>
      <c r="BJ14" s="13">
        <v>0.06145664056729202</v>
      </c>
      <c r="BK14" s="13">
        <v>0.022455310976510545</v>
      </c>
      <c r="BL14" s="13">
        <v>0.04372876348057317</v>
      </c>
      <c r="BM14" s="13">
        <v>0</v>
      </c>
      <c r="BN14" s="13">
        <v>0.08745752696114634</v>
      </c>
      <c r="BO14" s="13">
        <v>0.004727433889791694</v>
      </c>
      <c r="BP14" s="13">
        <v>0.03427389570098978</v>
      </c>
      <c r="BQ14" s="13">
        <v>0.002363716944895847</v>
      </c>
      <c r="BR14" s="13">
        <v>0.0070911508346875405</v>
      </c>
      <c r="BS14" s="13">
        <v>0.09454867779583387</v>
      </c>
      <c r="BT14" s="13">
        <v>0.08391195154380256</v>
      </c>
      <c r="BU14" s="13">
        <v>0</v>
      </c>
      <c r="BV14" s="13">
        <v>0.0035455754173437702</v>
      </c>
      <c r="BW14" s="13">
        <v>0.0011818584724479235</v>
      </c>
      <c r="BX14" s="13">
        <v>0.016546018614270925</v>
      </c>
      <c r="BY14" s="13">
        <v>0.03072832028364601</v>
      </c>
      <c r="BZ14" s="13">
        <v>0.008273009307135462</v>
      </c>
      <c r="CA14" s="13">
        <v>0.0756389422366671</v>
      </c>
      <c r="CB14" s="13">
        <v>0.014182301669375081</v>
      </c>
      <c r="CC14" s="13">
        <v>0.0011818584724479235</v>
      </c>
      <c r="CD14" s="13">
        <v>0.020091594031614698</v>
      </c>
      <c r="CE14" s="13">
        <v>0.04609248042546901</v>
      </c>
      <c r="CF14" s="13">
        <v>0.024819027921406393</v>
      </c>
      <c r="CG14" s="13">
        <v>0.010636726252031312</v>
      </c>
      <c r="CH14" s="13">
        <v>0.0011818584724479235</v>
      </c>
      <c r="CI14" s="13">
        <v>0.029546461811198084</v>
      </c>
      <c r="CJ14" s="13">
        <v>0</v>
      </c>
      <c r="CK14" s="13">
        <v>0.06145664056729202</v>
      </c>
      <c r="CL14" s="13">
        <v>0.020091594031614698</v>
      </c>
      <c r="CM14" s="13">
        <v>0.047274338897916934</v>
      </c>
      <c r="CN14" s="13">
        <v>0.024819027921406393</v>
      </c>
      <c r="CO14" s="13">
        <v>0.009454867779583388</v>
      </c>
      <c r="CP14" s="13">
        <v>0.010636726252031312</v>
      </c>
      <c r="CQ14" s="13">
        <v>0.04372876348057317</v>
      </c>
      <c r="CR14" s="13">
        <v>0.021273452504062623</v>
      </c>
      <c r="CS14" s="13">
        <v>0.029546461811198084</v>
      </c>
      <c r="CT14" s="13">
        <v>0.002363716944895847</v>
      </c>
      <c r="CU14" s="13">
        <v>0.039001329590781474</v>
      </c>
      <c r="CV14" s="13">
        <v>0.031910178756093935</v>
      </c>
      <c r="CW14" s="13">
        <v>0.021273452504062623</v>
      </c>
      <c r="CX14" s="13">
        <v>0.0070911508346875405</v>
      </c>
      <c r="CY14" s="13">
        <v>0.014182301669375081</v>
      </c>
      <c r="CZ14" s="13">
        <v>0.005909292362239617</v>
      </c>
      <c r="DA14" s="13">
        <v>0</v>
      </c>
      <c r="DB14" s="13">
        <v>0.039001329590781474</v>
      </c>
      <c r="DC14" s="13">
        <v>0.0070911508346875405</v>
      </c>
      <c r="DD14" s="13">
        <v>0.005909292362239617</v>
      </c>
      <c r="DE14" s="13">
        <v>0.0070911508346875405</v>
      </c>
      <c r="DF14" s="13">
        <v>0.06145664056729202</v>
      </c>
      <c r="DG14" s="13">
        <v>0.0070911508346875405</v>
      </c>
      <c r="DH14" s="13">
        <v>0.0070911508346875405</v>
      </c>
      <c r="DI14" s="13">
        <v>0</v>
      </c>
      <c r="DJ14" s="13">
        <v>0.0070911508346875405</v>
      </c>
      <c r="DK14" s="13">
        <v>0.009454867779583388</v>
      </c>
      <c r="DL14" s="13">
        <v>0.004727433889791694</v>
      </c>
      <c r="DM14" s="13">
        <v>0.011818584724479234</v>
      </c>
      <c r="DN14" s="13">
        <v>0.002363716944895847</v>
      </c>
      <c r="DO14" s="13">
        <v>0.028364603338750162</v>
      </c>
      <c r="DP14" s="13">
        <v>0.005909292362239617</v>
      </c>
      <c r="DQ14" s="13">
        <v>0.009454867779583388</v>
      </c>
      <c r="DR14" s="13">
        <v>0.0070911508346875405</v>
      </c>
      <c r="DS14" s="13">
        <v>0.03072832028364601</v>
      </c>
      <c r="DT14" s="13">
        <v>0.0011818584724479235</v>
      </c>
      <c r="DU14" s="13">
        <v>0.0011818584724479235</v>
      </c>
      <c r="DV14" s="13">
        <v>0.010636726252031312</v>
      </c>
      <c r="DW14" s="13">
        <v>0.004727433889791694</v>
      </c>
      <c r="DX14" s="13">
        <v>0.0011818584724479235</v>
      </c>
      <c r="DY14" s="13">
        <v>0.0035455754173437702</v>
      </c>
      <c r="DZ14" s="14">
        <v>0.002363716944895847</v>
      </c>
    </row>
    <row r="15" spans="1:130" ht="12.75">
      <c r="A15" s="12">
        <v>9</v>
      </c>
      <c r="B15" s="13"/>
      <c r="C15" s="13">
        <v>4.2</v>
      </c>
      <c r="D15" s="14">
        <v>3.3</v>
      </c>
      <c r="F15" s="12">
        <v>9</v>
      </c>
      <c r="G15" s="13">
        <v>57</v>
      </c>
      <c r="H15" s="13" t="s">
        <v>35</v>
      </c>
      <c r="I15" s="14" t="s">
        <v>61</v>
      </c>
      <c r="K15" s="12">
        <v>9</v>
      </c>
      <c r="L15" s="13" t="s">
        <v>43</v>
      </c>
      <c r="M15" s="13">
        <v>0.0807</v>
      </c>
      <c r="N15" s="13">
        <v>10</v>
      </c>
      <c r="O15" s="13">
        <v>0</v>
      </c>
      <c r="P15" s="13">
        <v>4</v>
      </c>
      <c r="Q15" s="23" t="s">
        <v>34</v>
      </c>
      <c r="R15" s="20" t="s">
        <v>34</v>
      </c>
      <c r="S15" s="20" t="s">
        <v>33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12">
        <v>0.49025069637883006</v>
      </c>
      <c r="AF15" s="13">
        <v>0</v>
      </c>
      <c r="AG15" s="13">
        <v>1.7488750803514037</v>
      </c>
      <c r="AH15" s="13">
        <v>1.1172059138632955</v>
      </c>
      <c r="AI15" s="13">
        <v>3.5826012427683738</v>
      </c>
      <c r="AJ15" s="13">
        <v>1.5461752731947715</v>
      </c>
      <c r="AK15" s="13">
        <v>0.655238911506321</v>
      </c>
      <c r="AL15" s="13">
        <v>1.9468609385043925</v>
      </c>
      <c r="AM15" s="13">
        <v>0.051853439040068575</v>
      </c>
      <c r="AN15" s="13">
        <v>0.45253910434968925</v>
      </c>
      <c r="AO15" s="13">
        <v>0.2074137561602743</v>
      </c>
      <c r="AP15" s="13">
        <v>0.5751017784443968</v>
      </c>
      <c r="AQ15" s="13">
        <v>0.2828369402185558</v>
      </c>
      <c r="AR15" s="13">
        <v>0.2875508892221984</v>
      </c>
      <c r="AS15" s="13">
        <v>0.1555603171202057</v>
      </c>
      <c r="AT15" s="13">
        <v>0.6740947075208914</v>
      </c>
      <c r="AU15" s="13">
        <v>0.5751017784443968</v>
      </c>
      <c r="AV15" s="13">
        <v>0.42896935933147634</v>
      </c>
      <c r="AW15" s="13">
        <v>0.04713949003642597</v>
      </c>
      <c r="AX15" s="13">
        <v>0.1272766230983501</v>
      </c>
      <c r="AY15" s="13">
        <v>0.5138204413970431</v>
      </c>
      <c r="AZ15" s="13">
        <v>0.4949646453824727</v>
      </c>
      <c r="BA15" s="13">
        <v>0.21684165416755943</v>
      </c>
      <c r="BB15" s="13">
        <v>0.051853439040068575</v>
      </c>
      <c r="BC15" s="13">
        <v>0.004713949003642597</v>
      </c>
      <c r="BD15" s="13">
        <v>0.18384401114206128</v>
      </c>
      <c r="BE15" s="13">
        <v>0.028283694021855578</v>
      </c>
      <c r="BF15" s="13">
        <v>0.22626955217484462</v>
      </c>
      <c r="BG15" s="13">
        <v>0.04713949003642597</v>
      </c>
      <c r="BH15" s="13">
        <v>0.09427898007285195</v>
      </c>
      <c r="BI15" s="13">
        <v>0.056567388043711156</v>
      </c>
      <c r="BJ15" s="13">
        <v>0.3111206342404114</v>
      </c>
      <c r="BK15" s="13">
        <v>0.1791300621384187</v>
      </c>
      <c r="BL15" s="13">
        <v>0.10842082708377972</v>
      </c>
      <c r="BM15" s="13">
        <v>0</v>
      </c>
      <c r="BN15" s="13">
        <v>0.05656738804371117</v>
      </c>
      <c r="BO15" s="13">
        <v>0.25926719520034286</v>
      </c>
      <c r="BP15" s="13">
        <v>0.1508463681165631</v>
      </c>
      <c r="BQ15" s="13">
        <v>0.08485108206556675</v>
      </c>
      <c r="BR15" s="13">
        <v>0.09899292907649455</v>
      </c>
      <c r="BS15" s="13">
        <v>0.03299764302549818</v>
      </c>
      <c r="BT15" s="13">
        <v>0.04713949003642597</v>
      </c>
      <c r="BU15" s="13">
        <v>0.03299764302549818</v>
      </c>
      <c r="BV15" s="13">
        <v>0</v>
      </c>
      <c r="BW15" s="13">
        <v>0.014141847010927789</v>
      </c>
      <c r="BX15" s="13">
        <v>0</v>
      </c>
      <c r="BY15" s="13">
        <v>0.037711592029140775</v>
      </c>
      <c r="BZ15" s="13">
        <v>0.18384401114206128</v>
      </c>
      <c r="CA15" s="13">
        <v>0.1697021641311335</v>
      </c>
      <c r="CB15" s="13">
        <v>0.014141847010927789</v>
      </c>
      <c r="CC15" s="13">
        <v>0.03299764302549818</v>
      </c>
      <c r="CD15" s="13">
        <v>0.037711592029140775</v>
      </c>
      <c r="CE15" s="13">
        <v>0.1744161131347761</v>
      </c>
      <c r="CF15" s="13">
        <v>0.004713949003642597</v>
      </c>
      <c r="CG15" s="13">
        <v>0.11313477608742231</v>
      </c>
      <c r="CH15" s="13">
        <v>0.028283694021855578</v>
      </c>
      <c r="CI15" s="13">
        <v>0.1744161131347761</v>
      </c>
      <c r="CJ15" s="13">
        <v>0</v>
      </c>
      <c r="CK15" s="13">
        <v>0.10842082708377973</v>
      </c>
      <c r="CL15" s="13">
        <v>0.023569745018212986</v>
      </c>
      <c r="CM15" s="13">
        <v>0</v>
      </c>
      <c r="CN15" s="13">
        <v>0.23098350117848726</v>
      </c>
      <c r="CO15" s="13">
        <v>0.018855796014570388</v>
      </c>
      <c r="CP15" s="13">
        <v>0.04713949003642597</v>
      </c>
      <c r="CQ15" s="13">
        <v>0.037711592029140775</v>
      </c>
      <c r="CR15" s="13">
        <v>0.018855796014570388</v>
      </c>
      <c r="CS15" s="13">
        <v>0.10370687808013715</v>
      </c>
      <c r="CT15" s="13">
        <v>0.11784872509106492</v>
      </c>
      <c r="CU15" s="13">
        <v>0.04713949003642597</v>
      </c>
      <c r="CV15" s="13">
        <v>0.09427898007285195</v>
      </c>
      <c r="CW15" s="13">
        <v>0.315834583244054</v>
      </c>
      <c r="CX15" s="13">
        <v>0.07542318405828155</v>
      </c>
      <c r="CY15" s="13">
        <v>0.12256267409470752</v>
      </c>
      <c r="CZ15" s="13">
        <v>0.23569745018212984</v>
      </c>
      <c r="DA15" s="13">
        <v>0.023569745018212986</v>
      </c>
      <c r="DB15" s="13">
        <v>0.07070923505463896</v>
      </c>
      <c r="DC15" s="13">
        <v>0.023569745018212986</v>
      </c>
      <c r="DD15" s="13">
        <v>0.11784872509106492</v>
      </c>
      <c r="DE15" s="13">
        <v>0.009427898007285194</v>
      </c>
      <c r="DF15" s="13">
        <v>0.018855796014570388</v>
      </c>
      <c r="DG15" s="13">
        <v>0.1508463681165631</v>
      </c>
      <c r="DH15" s="13">
        <v>0.023569745018212986</v>
      </c>
      <c r="DI15" s="13">
        <v>0.014141847010927789</v>
      </c>
      <c r="DJ15" s="13">
        <v>0.08956503106920935</v>
      </c>
      <c r="DK15" s="13">
        <v>0.07070923505463896</v>
      </c>
      <c r="DL15" s="13">
        <v>0.004713949003642597</v>
      </c>
      <c r="DM15" s="13">
        <v>0.023569745018212986</v>
      </c>
      <c r="DN15" s="13">
        <v>0.03299764302549818</v>
      </c>
      <c r="DO15" s="13">
        <v>0.09427898007285195</v>
      </c>
      <c r="DP15" s="13">
        <v>0.04242554103278338</v>
      </c>
      <c r="DQ15" s="13">
        <v>0.023569745018212986</v>
      </c>
      <c r="DR15" s="13">
        <v>0.018855796014570388</v>
      </c>
      <c r="DS15" s="13">
        <v>0.009427898007285194</v>
      </c>
      <c r="DT15" s="13">
        <v>0.10370687808013715</v>
      </c>
      <c r="DU15" s="13">
        <v>0.018855796014570388</v>
      </c>
      <c r="DV15" s="13">
        <v>0</v>
      </c>
      <c r="DW15" s="13">
        <v>0.004713949003642597</v>
      </c>
      <c r="DX15" s="13">
        <v>0.11313477608742231</v>
      </c>
      <c r="DY15" s="13">
        <v>0.014141847010927789</v>
      </c>
      <c r="DZ15" s="14">
        <v>0.06599528605099636</v>
      </c>
    </row>
    <row r="16" spans="1:130" ht="12.75">
      <c r="A16" s="12">
        <v>10</v>
      </c>
      <c r="B16" s="13"/>
      <c r="C16" s="13">
        <v>3.9</v>
      </c>
      <c r="D16" s="14">
        <v>4.2</v>
      </c>
      <c r="F16" s="12">
        <v>10</v>
      </c>
      <c r="G16" s="13">
        <v>99</v>
      </c>
      <c r="H16" s="13" t="s">
        <v>33</v>
      </c>
      <c r="I16" s="14" t="s">
        <v>58</v>
      </c>
      <c r="K16" s="12">
        <v>10</v>
      </c>
      <c r="L16" s="20" t="s">
        <v>69</v>
      </c>
      <c r="M16" s="13">
        <v>0.01</v>
      </c>
      <c r="N16" s="13">
        <v>10</v>
      </c>
      <c r="O16" s="13">
        <v>0.3</v>
      </c>
      <c r="P16" s="13">
        <v>24</v>
      </c>
      <c r="Q16" s="23" t="s">
        <v>30</v>
      </c>
      <c r="R16" s="20" t="s">
        <v>30</v>
      </c>
      <c r="S16" s="20" t="s">
        <v>35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E16" s="12">
        <v>0</v>
      </c>
      <c r="AF16" s="13">
        <v>0</v>
      </c>
      <c r="AG16" s="13">
        <v>0.05</v>
      </c>
      <c r="AH16" s="13">
        <v>0.05</v>
      </c>
      <c r="AI16" s="13">
        <v>0.05</v>
      </c>
      <c r="AJ16" s="13">
        <v>0.05</v>
      </c>
      <c r="AK16" s="13">
        <v>0.05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4">
        <v>0</v>
      </c>
    </row>
    <row r="17" spans="1:130" ht="12.75">
      <c r="A17" s="12">
        <v>11</v>
      </c>
      <c r="B17" s="13"/>
      <c r="C17" s="13">
        <v>2.9</v>
      </c>
      <c r="D17" s="14">
        <v>4.3</v>
      </c>
      <c r="F17" s="12">
        <v>11</v>
      </c>
      <c r="G17" s="13">
        <v>99</v>
      </c>
      <c r="H17" s="20" t="s">
        <v>31</v>
      </c>
      <c r="I17" s="14" t="s">
        <v>36</v>
      </c>
      <c r="K17" s="12">
        <v>11</v>
      </c>
      <c r="L17" s="13" t="s">
        <v>47</v>
      </c>
      <c r="M17" s="13">
        <v>0.0807</v>
      </c>
      <c r="N17" s="13">
        <v>0</v>
      </c>
      <c r="O17" s="13">
        <v>0.5</v>
      </c>
      <c r="P17" s="13">
        <v>1</v>
      </c>
      <c r="Q17" s="23" t="s">
        <v>34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E17" s="12">
        <v>48.837663606173074</v>
      </c>
      <c r="AF17" s="13">
        <v>0</v>
      </c>
      <c r="AG17" s="13">
        <v>45.399492088298494</v>
      </c>
      <c r="AH17" s="13">
        <v>5.196327407696816</v>
      </c>
      <c r="AI17" s="13">
        <v>3.2428208634498925</v>
      </c>
      <c r="AJ17" s="13">
        <v>10.978706778667709</v>
      </c>
      <c r="AK17" s="13">
        <v>0.23442078530963076</v>
      </c>
      <c r="AL17" s="13">
        <v>3.3209611252197693</v>
      </c>
      <c r="AM17" s="13">
        <v>1.9535065442469233</v>
      </c>
      <c r="AN17" s="13">
        <v>5.3135378003516305</v>
      </c>
      <c r="AO17" s="13">
        <v>1.6409454971674156</v>
      </c>
      <c r="AP17" s="13">
        <v>1.5237351045126</v>
      </c>
      <c r="AQ17" s="13">
        <v>0.15628052353975386</v>
      </c>
      <c r="AR17" s="13">
        <v>1.5237351045126</v>
      </c>
      <c r="AS17" s="13">
        <v>3.9851533502637224</v>
      </c>
      <c r="AT17" s="13">
        <v>1.4455948427427232</v>
      </c>
      <c r="AU17" s="13">
        <v>1.875366282477046</v>
      </c>
      <c r="AV17" s="13">
        <v>0.5860519632740769</v>
      </c>
      <c r="AW17" s="13">
        <v>1.2893143192029692</v>
      </c>
      <c r="AX17" s="13">
        <v>1.2502441883180309</v>
      </c>
      <c r="AY17" s="13">
        <v>0.4688415706192615</v>
      </c>
      <c r="AZ17" s="13">
        <v>3.633522172299277</v>
      </c>
      <c r="BA17" s="13">
        <v>0.6251220941590154</v>
      </c>
      <c r="BB17" s="13">
        <v>0.937683141238523</v>
      </c>
      <c r="BC17" s="13">
        <v>4.453994920882985</v>
      </c>
      <c r="BD17" s="13">
        <v>1.3283844500879076</v>
      </c>
      <c r="BE17" s="13">
        <v>1.2893143192029692</v>
      </c>
      <c r="BF17" s="13">
        <v>0.23442078530963076</v>
      </c>
      <c r="BG17" s="13">
        <v>0.4688415706192615</v>
      </c>
      <c r="BH17" s="13">
        <v>1.3674545809728462</v>
      </c>
      <c r="BI17" s="13">
        <v>0.2734909161945692</v>
      </c>
      <c r="BJ17" s="13">
        <v>1.0548935338933385</v>
      </c>
      <c r="BK17" s="13">
        <v>0.9767532721234616</v>
      </c>
      <c r="BL17" s="13">
        <v>1.4455948427427232</v>
      </c>
      <c r="BM17" s="13">
        <v>0</v>
      </c>
      <c r="BN17" s="13">
        <v>1.9925766751318617</v>
      </c>
      <c r="BO17" s="13">
        <v>0.1953506544246923</v>
      </c>
      <c r="BP17" s="13">
        <v>0.9767532721234616</v>
      </c>
      <c r="BQ17" s="13">
        <v>1.2502441883180309</v>
      </c>
      <c r="BR17" s="13">
        <v>0.23442078530963076</v>
      </c>
      <c r="BS17" s="13">
        <v>0.6251220941590154</v>
      </c>
      <c r="BT17" s="13">
        <v>0.039070130884938464</v>
      </c>
      <c r="BU17" s="13">
        <v>0.9767532721234616</v>
      </c>
      <c r="BV17" s="13">
        <v>0.11721039265481538</v>
      </c>
      <c r="BW17" s="13">
        <v>0.6251220941590154</v>
      </c>
      <c r="BX17" s="13">
        <v>2.5786286384059385</v>
      </c>
      <c r="BY17" s="13">
        <v>0.8986130103535845</v>
      </c>
      <c r="BZ17" s="13">
        <v>0.8595428794686463</v>
      </c>
      <c r="CA17" s="13">
        <v>0.07814026176987693</v>
      </c>
      <c r="CB17" s="13">
        <v>0.3125610470795077</v>
      </c>
      <c r="CC17" s="13">
        <v>1.4846649736276614</v>
      </c>
      <c r="CD17" s="13">
        <v>1.3283844500879076</v>
      </c>
      <c r="CE17" s="13">
        <v>2.617698769290877</v>
      </c>
      <c r="CF17" s="13">
        <v>0.07814026176987693</v>
      </c>
      <c r="CG17" s="13">
        <v>0.039070130884938464</v>
      </c>
      <c r="CH17" s="13">
        <v>0.35163117796444615</v>
      </c>
      <c r="CI17" s="13">
        <v>0.937683141238523</v>
      </c>
      <c r="CJ17" s="13">
        <v>0</v>
      </c>
      <c r="CK17" s="13">
        <v>3.3209611252197693</v>
      </c>
      <c r="CL17" s="13">
        <v>1.9925766751318612</v>
      </c>
      <c r="CM17" s="13">
        <v>0.15628052353975386</v>
      </c>
      <c r="CN17" s="13">
        <v>1.3674545809728462</v>
      </c>
      <c r="CO17" s="13">
        <v>0.23442078530963076</v>
      </c>
      <c r="CP17" s="13">
        <v>0.07814026176987693</v>
      </c>
      <c r="CQ17" s="13">
        <v>0.23442078530963076</v>
      </c>
      <c r="CR17" s="13">
        <v>0.23442078530963076</v>
      </c>
      <c r="CS17" s="13">
        <v>0.8986130103535845</v>
      </c>
      <c r="CT17" s="13">
        <v>0.1953506544246923</v>
      </c>
      <c r="CU17" s="13">
        <v>1.0158234030084</v>
      </c>
      <c r="CV17" s="13">
        <v>0.5079117015042</v>
      </c>
      <c r="CW17" s="13">
        <v>0.6251220941590154</v>
      </c>
      <c r="CX17" s="13">
        <v>0.1953506544246923</v>
      </c>
      <c r="CY17" s="13">
        <v>1.0548935338933385</v>
      </c>
      <c r="CZ17" s="13">
        <v>0.5469818323891384</v>
      </c>
      <c r="DA17" s="13">
        <v>0.8595428794686463</v>
      </c>
      <c r="DB17" s="13">
        <v>0.6251220941590154</v>
      </c>
      <c r="DC17" s="13">
        <v>0.9767532721234616</v>
      </c>
      <c r="DD17" s="13">
        <v>0</v>
      </c>
      <c r="DE17" s="13">
        <v>0.5860519632740769</v>
      </c>
      <c r="DF17" s="13">
        <v>0.3907013088493846</v>
      </c>
      <c r="DG17" s="13">
        <v>0.11721039265481538</v>
      </c>
      <c r="DH17" s="13">
        <v>0.35163117796444615</v>
      </c>
      <c r="DI17" s="13">
        <v>0.3907013088493846</v>
      </c>
      <c r="DJ17" s="13">
        <v>0.7032623559288923</v>
      </c>
      <c r="DK17" s="13">
        <v>0.07814026176987693</v>
      </c>
      <c r="DL17" s="13">
        <v>0.15628052353975386</v>
      </c>
      <c r="DM17" s="13">
        <v>0.5469818323891384</v>
      </c>
      <c r="DN17" s="13">
        <v>1.3674545809728462</v>
      </c>
      <c r="DO17" s="13">
        <v>0.2734909161945692</v>
      </c>
      <c r="DP17" s="13">
        <v>0.5079117015042</v>
      </c>
      <c r="DQ17" s="13">
        <v>0.3907013088493846</v>
      </c>
      <c r="DR17" s="13">
        <v>0.35163117796444615</v>
      </c>
      <c r="DS17" s="13">
        <v>0.11721039265481538</v>
      </c>
      <c r="DT17" s="13">
        <v>0.039070130884938464</v>
      </c>
      <c r="DU17" s="13">
        <v>0.3907013088493846</v>
      </c>
      <c r="DV17" s="13">
        <v>0.2734909161945692</v>
      </c>
      <c r="DW17" s="13">
        <v>0.07814026176987693</v>
      </c>
      <c r="DX17" s="13">
        <v>0.2734909161945692</v>
      </c>
      <c r="DY17" s="13">
        <v>0.3907013088493846</v>
      </c>
      <c r="DZ17" s="14">
        <v>0.1953506544246923</v>
      </c>
    </row>
    <row r="18" spans="1:130" ht="12.75">
      <c r="A18" s="12">
        <v>12</v>
      </c>
      <c r="B18" s="13"/>
      <c r="C18" s="13">
        <v>4.3</v>
      </c>
      <c r="D18" s="14">
        <v>3.3</v>
      </c>
      <c r="F18" s="12">
        <v>12</v>
      </c>
      <c r="G18" s="13">
        <v>99</v>
      </c>
      <c r="H18" s="13" t="s">
        <v>32</v>
      </c>
      <c r="I18" s="14" t="s">
        <v>59</v>
      </c>
      <c r="K18" s="12">
        <v>12</v>
      </c>
      <c r="L18" s="20" t="s">
        <v>63</v>
      </c>
      <c r="M18" s="13">
        <v>0.0807</v>
      </c>
      <c r="N18" s="13">
        <v>0</v>
      </c>
      <c r="O18" s="13">
        <v>0.8</v>
      </c>
      <c r="P18" s="13">
        <v>0.5</v>
      </c>
      <c r="Q18" s="23" t="s">
        <v>34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12">
        <v>18.92389054955162</v>
      </c>
      <c r="AF18" s="13">
        <v>0</v>
      </c>
      <c r="AG18" s="13">
        <v>16.762474131984366</v>
      </c>
      <c r="AH18" s="13">
        <v>1.402621292251092</v>
      </c>
      <c r="AI18" s="13">
        <v>1.2186709588411127</v>
      </c>
      <c r="AJ18" s="13">
        <v>6.047367210853069</v>
      </c>
      <c r="AK18" s="13">
        <v>0.7587951253161646</v>
      </c>
      <c r="AL18" s="13">
        <v>0.7817889169924119</v>
      </c>
      <c r="AM18" s="13">
        <v>0.7358013336399173</v>
      </c>
      <c r="AN18" s="13">
        <v>0.8047827086686594</v>
      </c>
      <c r="AO18" s="13">
        <v>7.1510692113129455</v>
      </c>
      <c r="AP18" s="13">
        <v>0.6438261669349274</v>
      </c>
      <c r="AQ18" s="13">
        <v>0.9887330420786387</v>
      </c>
      <c r="AR18" s="13">
        <v>2.7132674177971947</v>
      </c>
      <c r="AS18" s="13">
        <v>0.18395033340997932</v>
      </c>
      <c r="AT18" s="13">
        <v>1.8395033340997928</v>
      </c>
      <c r="AU18" s="13">
        <v>0.5058634168774432</v>
      </c>
      <c r="AV18" s="13">
        <v>0.09197516670498966</v>
      </c>
      <c r="AW18" s="13">
        <v>1.4256150839273396</v>
      </c>
      <c r="AX18" s="13">
        <v>0.4368820418487008</v>
      </c>
      <c r="AY18" s="13">
        <v>0.022993791676247415</v>
      </c>
      <c r="AZ18" s="13">
        <v>0.4828696252011957</v>
      </c>
      <c r="BA18" s="13">
        <v>1.8165095424235456</v>
      </c>
      <c r="BB18" s="13">
        <v>1.4486088756035869</v>
      </c>
      <c r="BC18" s="13">
        <v>0.5978385835824327</v>
      </c>
      <c r="BD18" s="13">
        <v>1.0117268337548864</v>
      </c>
      <c r="BE18" s="13">
        <v>0.09197516670498966</v>
      </c>
      <c r="BF18" s="13">
        <v>0.4368820418487008</v>
      </c>
      <c r="BG18" s="13">
        <v>1.4716026672798346</v>
      </c>
      <c r="BH18" s="13">
        <v>0.5058634168774432</v>
      </c>
      <c r="BI18" s="13">
        <v>0.5288572085536904</v>
      </c>
      <c r="BJ18" s="13">
        <v>0.5058634168774432</v>
      </c>
      <c r="BK18" s="13">
        <v>1.5405840423085766</v>
      </c>
      <c r="BL18" s="13">
        <v>1.2646585421936076</v>
      </c>
      <c r="BM18" s="13">
        <v>0</v>
      </c>
      <c r="BN18" s="13">
        <v>2.7592550011496897</v>
      </c>
      <c r="BO18" s="13">
        <v>1.172683375488618</v>
      </c>
      <c r="BP18" s="13">
        <v>0.2299379167624741</v>
      </c>
      <c r="BQ18" s="13">
        <v>0.8047827086686594</v>
      </c>
      <c r="BR18" s="13">
        <v>0.5748447919061853</v>
      </c>
      <c r="BS18" s="13">
        <v>0.2759255001149689</v>
      </c>
      <c r="BT18" s="13">
        <v>0.34490687514371116</v>
      </c>
      <c r="BU18" s="13">
        <v>0.2529317084387216</v>
      </c>
      <c r="BV18" s="13">
        <v>0.5288572085536904</v>
      </c>
      <c r="BW18" s="13">
        <v>0.8507702920211543</v>
      </c>
      <c r="BX18" s="13">
        <v>1.2186709588411127</v>
      </c>
      <c r="BY18" s="13">
        <v>1.0347206254311336</v>
      </c>
      <c r="BZ18" s="13">
        <v>0.2299379167624741</v>
      </c>
      <c r="CA18" s="13">
        <v>0.09197516670498966</v>
      </c>
      <c r="CB18" s="13">
        <v>0.09197516670498966</v>
      </c>
      <c r="CC18" s="13">
        <v>0.34490687514371116</v>
      </c>
      <c r="CD18" s="13">
        <v>1.3796275005748446</v>
      </c>
      <c r="CE18" s="13">
        <v>0.7358013336399173</v>
      </c>
      <c r="CF18" s="13">
        <v>0.11496895838123705</v>
      </c>
      <c r="CG18" s="13">
        <v>0.022993791676247415</v>
      </c>
      <c r="CH18" s="13">
        <v>0.8507702920211543</v>
      </c>
      <c r="CI18" s="13">
        <v>0.6208323752586802</v>
      </c>
      <c r="CJ18" s="13">
        <v>0</v>
      </c>
      <c r="CK18" s="13">
        <v>0.6898137502874223</v>
      </c>
      <c r="CL18" s="13">
        <v>0.06898137502874223</v>
      </c>
      <c r="CM18" s="13">
        <v>0.06898137502874223</v>
      </c>
      <c r="CN18" s="13">
        <v>0.4828696252011957</v>
      </c>
      <c r="CO18" s="13">
        <v>0.13796275005748446</v>
      </c>
      <c r="CP18" s="13">
        <v>0.09197516670498966</v>
      </c>
      <c r="CQ18" s="13">
        <v>0.06898137502874223</v>
      </c>
      <c r="CR18" s="13">
        <v>0.11496895838123705</v>
      </c>
      <c r="CS18" s="13">
        <v>0.11496895838123705</v>
      </c>
      <c r="CT18" s="13">
        <v>0.022993791676247415</v>
      </c>
      <c r="CU18" s="13">
        <v>0.34490687514371116</v>
      </c>
      <c r="CV18" s="13">
        <v>1.1266957921361234</v>
      </c>
      <c r="CW18" s="13">
        <v>0.36790066681995864</v>
      </c>
      <c r="CX18" s="13">
        <v>0.2759255001149689</v>
      </c>
      <c r="CY18" s="13">
        <v>0.36790066681995864</v>
      </c>
      <c r="CZ18" s="13">
        <v>0.022993791676247415</v>
      </c>
      <c r="DA18" s="13">
        <v>0.09197516670498966</v>
      </c>
      <c r="DB18" s="13">
        <v>0.5748447919061853</v>
      </c>
      <c r="DC18" s="13">
        <v>0.04598758335249483</v>
      </c>
      <c r="DD18" s="13">
        <v>0.04598758335249483</v>
      </c>
      <c r="DE18" s="13">
        <v>0.5288572085536904</v>
      </c>
      <c r="DF18" s="13">
        <v>0.5058634168774432</v>
      </c>
      <c r="DG18" s="13">
        <v>0.11496895838123705</v>
      </c>
      <c r="DH18" s="13">
        <v>0.13796275005748446</v>
      </c>
      <c r="DI18" s="13">
        <v>0.4598758335249482</v>
      </c>
      <c r="DJ18" s="13">
        <v>0.18395033340997932</v>
      </c>
      <c r="DK18" s="13">
        <v>0.9197516670498964</v>
      </c>
      <c r="DL18" s="13">
        <v>0.04598758335249483</v>
      </c>
      <c r="DM18" s="13">
        <v>0.3219130834674637</v>
      </c>
      <c r="DN18" s="13">
        <v>0.36790066681995864</v>
      </c>
      <c r="DO18" s="13">
        <v>0.4828696252011957</v>
      </c>
      <c r="DP18" s="13">
        <v>0.06898137502874223</v>
      </c>
      <c r="DQ18" s="13">
        <v>0.04598758335249483</v>
      </c>
      <c r="DR18" s="13">
        <v>0.09197516670498966</v>
      </c>
      <c r="DS18" s="13">
        <v>0.022993791676247415</v>
      </c>
      <c r="DT18" s="13">
        <v>0.04598758335249483</v>
      </c>
      <c r="DU18" s="13">
        <v>0.06898137502874223</v>
      </c>
      <c r="DV18" s="13">
        <v>0.04598758335249483</v>
      </c>
      <c r="DW18" s="13">
        <v>0.022993791676247415</v>
      </c>
      <c r="DX18" s="13">
        <v>0.4828696252011957</v>
      </c>
      <c r="DY18" s="13">
        <v>0.04598758335249483</v>
      </c>
      <c r="DZ18" s="14">
        <v>0.18395033340997932</v>
      </c>
    </row>
    <row r="19" spans="1:130" ht="12.75">
      <c r="A19" s="12">
        <v>13</v>
      </c>
      <c r="B19" s="13"/>
      <c r="C19" s="13">
        <v>3.8</v>
      </c>
      <c r="D19" s="14">
        <v>3.8</v>
      </c>
      <c r="F19" s="12">
        <v>13</v>
      </c>
      <c r="G19" s="13">
        <v>99</v>
      </c>
      <c r="H19" s="13" t="s">
        <v>34</v>
      </c>
      <c r="I19" s="14" t="s">
        <v>55</v>
      </c>
      <c r="K19" s="12">
        <v>13</v>
      </c>
      <c r="L19" s="13" t="s">
        <v>48</v>
      </c>
      <c r="M19" s="13">
        <v>0.0807</v>
      </c>
      <c r="N19" s="13">
        <v>0</v>
      </c>
      <c r="O19" s="13">
        <v>1</v>
      </c>
      <c r="P19" s="13">
        <v>1</v>
      </c>
      <c r="Q19" s="23" t="s">
        <v>32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2">
        <v>3.841495068350928</v>
      </c>
      <c r="AF19" s="13">
        <v>0</v>
      </c>
      <c r="AG19" s="13">
        <v>11.511680221491615</v>
      </c>
      <c r="AH19" s="13">
        <v>1.069216127357675</v>
      </c>
      <c r="AI19" s="13">
        <v>1.5301955355597863</v>
      </c>
      <c r="AJ19" s="13">
        <v>0.8323239314760345</v>
      </c>
      <c r="AK19" s="13">
        <v>1.6326354040491444</v>
      </c>
      <c r="AL19" s="13">
        <v>0.48658937532445085</v>
      </c>
      <c r="AM19" s="13">
        <v>0.857933898598374</v>
      </c>
      <c r="AN19" s="13">
        <v>0.23689219588164057</v>
      </c>
      <c r="AO19" s="13">
        <v>0.428966949299187</v>
      </c>
      <c r="AP19" s="13">
        <v>0.7362865547672612</v>
      </c>
      <c r="AQ19" s="13">
        <v>0.07042740958643369</v>
      </c>
      <c r="AR19" s="13">
        <v>0.4161619657380172</v>
      </c>
      <c r="AS19" s="13">
        <v>0.7426890465478461</v>
      </c>
      <c r="AT19" s="13">
        <v>0.1984772451981313</v>
      </c>
      <c r="AU19" s="13">
        <v>0.14085481917286738</v>
      </c>
      <c r="AV19" s="13">
        <v>0.2496971794428103</v>
      </c>
      <c r="AW19" s="13">
        <v>0.8003114725731101</v>
      </c>
      <c r="AX19" s="13">
        <v>1.4149506835092585</v>
      </c>
      <c r="AY19" s="13">
        <v>0.28811213012631964</v>
      </c>
      <c r="AZ19" s="13">
        <v>0.268904654784565</v>
      </c>
      <c r="BA19" s="13">
        <v>0.24329468766222542</v>
      </c>
      <c r="BB19" s="13">
        <v>0.14725731095345224</v>
      </c>
      <c r="BC19" s="13">
        <v>0.0960373767087732</v>
      </c>
      <c r="BD19" s="13">
        <v>0.30731960546807424</v>
      </c>
      <c r="BE19" s="13">
        <v>0.21128222875930106</v>
      </c>
      <c r="BF19" s="13">
        <v>0.08323239314760345</v>
      </c>
      <c r="BG19" s="13">
        <v>0.15365980273403712</v>
      </c>
      <c r="BH19" s="13">
        <v>0.2753071465651498</v>
      </c>
      <c r="BI19" s="13">
        <v>0.1920747534175464</v>
      </c>
      <c r="BJ19" s="13">
        <v>0.1280498356116976</v>
      </c>
      <c r="BK19" s="13">
        <v>0.025609967122339525</v>
      </c>
      <c r="BL19" s="13">
        <v>0.2560996712233952</v>
      </c>
      <c r="BM19" s="13">
        <v>0</v>
      </c>
      <c r="BN19" s="13">
        <v>0.2048797369787162</v>
      </c>
      <c r="BO19" s="13">
        <v>0.0320124589029244</v>
      </c>
      <c r="BP19" s="13">
        <v>0.7875064890119403</v>
      </c>
      <c r="BQ19" s="13">
        <v>0.3329295725904138</v>
      </c>
      <c r="BR19" s="13">
        <v>0.14085481917286738</v>
      </c>
      <c r="BS19" s="13">
        <v>0.012804983561169762</v>
      </c>
      <c r="BT19" s="13">
        <v>0.18567226163696152</v>
      </c>
      <c r="BU19" s="13">
        <v>0.35213704793216843</v>
      </c>
      <c r="BV19" s="13">
        <v>0.1280498356116976</v>
      </c>
      <c r="BW19" s="13">
        <v>0.07042740958643369</v>
      </c>
      <c r="BX19" s="13">
        <v>0.15365980273403712</v>
      </c>
      <c r="BY19" s="13">
        <v>0.21768472053988594</v>
      </c>
      <c r="BZ19" s="13">
        <v>0.160062294514622</v>
      </c>
      <c r="CA19" s="13">
        <v>0.1024398684893581</v>
      </c>
      <c r="CB19" s="13">
        <v>0.012804983561169762</v>
      </c>
      <c r="CC19" s="13">
        <v>0.14725731095345224</v>
      </c>
      <c r="CD19" s="13">
        <v>0.11524485205052784</v>
      </c>
      <c r="CE19" s="13">
        <v>0.03841495068350928</v>
      </c>
      <c r="CF19" s="13">
        <v>0.10884236026994297</v>
      </c>
      <c r="CG19" s="13">
        <v>0.01920747534175464</v>
      </c>
      <c r="CH19" s="13">
        <v>0.10884236026994297</v>
      </c>
      <c r="CI19" s="13">
        <v>0.025609967122339525</v>
      </c>
      <c r="CJ19" s="13">
        <v>0</v>
      </c>
      <c r="CK19" s="13">
        <v>0.36494203149333815</v>
      </c>
      <c r="CL19" s="13">
        <v>0.08963488492818832</v>
      </c>
      <c r="CM19" s="13">
        <v>0.07682990136701856</v>
      </c>
      <c r="CN19" s="13">
        <v>0.28170963834573476</v>
      </c>
      <c r="CO19" s="13">
        <v>0.23048970410105568</v>
      </c>
      <c r="CP19" s="13">
        <v>0.2753071465651498</v>
      </c>
      <c r="CQ19" s="13">
        <v>0.14725731095345224</v>
      </c>
      <c r="CR19" s="13">
        <v>0.0320124589029244</v>
      </c>
      <c r="CS19" s="13">
        <v>0.40335698217684746</v>
      </c>
      <c r="CT19" s="13">
        <v>0.025609967122339525</v>
      </c>
      <c r="CU19" s="13">
        <v>0.1280498356116976</v>
      </c>
      <c r="CV19" s="13">
        <v>0.006402491780584881</v>
      </c>
      <c r="CW19" s="13">
        <v>0.006402491780584881</v>
      </c>
      <c r="CX19" s="13">
        <v>0.01920747534175464</v>
      </c>
      <c r="CY19" s="13">
        <v>0.006402491780584881</v>
      </c>
      <c r="CZ19" s="13">
        <v>0.025609967122339525</v>
      </c>
      <c r="DA19" s="13">
        <v>0.01920747534175464</v>
      </c>
      <c r="DB19" s="13">
        <v>0.21768472053988594</v>
      </c>
      <c r="DC19" s="13">
        <v>0</v>
      </c>
      <c r="DD19" s="13">
        <v>0.006402491780584881</v>
      </c>
      <c r="DE19" s="13">
        <v>0.07042740958643369</v>
      </c>
      <c r="DF19" s="13">
        <v>0.0320124589029244</v>
      </c>
      <c r="DG19" s="13">
        <v>0.08963488492818832</v>
      </c>
      <c r="DH19" s="13">
        <v>0.01920747534175464</v>
      </c>
      <c r="DI19" s="13">
        <v>0.006402491780584881</v>
      </c>
      <c r="DJ19" s="13">
        <v>0.04481744246409416</v>
      </c>
      <c r="DK19" s="13">
        <v>0.26250216300398005</v>
      </c>
      <c r="DL19" s="13">
        <v>0.10884236026994297</v>
      </c>
      <c r="DM19" s="13">
        <v>0.03841495068350928</v>
      </c>
      <c r="DN19" s="13">
        <v>0.0320124589029244</v>
      </c>
      <c r="DO19" s="13">
        <v>0.03841495068350928</v>
      </c>
      <c r="DP19" s="13">
        <v>0.025609967122339525</v>
      </c>
      <c r="DQ19" s="13">
        <v>0.05121993424467905</v>
      </c>
      <c r="DR19" s="13">
        <v>0.01920747534175464</v>
      </c>
      <c r="DS19" s="13">
        <v>0.0640249178058488</v>
      </c>
      <c r="DT19" s="13">
        <v>0.05121993424467905</v>
      </c>
      <c r="DU19" s="13">
        <v>0.006402491780584881</v>
      </c>
      <c r="DV19" s="13">
        <v>0.1024398684893581</v>
      </c>
      <c r="DW19" s="13">
        <v>0.025609967122339525</v>
      </c>
      <c r="DX19" s="13">
        <v>0.03841495068350928</v>
      </c>
      <c r="DY19" s="13">
        <v>0.05762242602526392</v>
      </c>
      <c r="DZ19" s="14">
        <v>0.12164734383111271</v>
      </c>
    </row>
    <row r="20" spans="1:130" ht="12.75">
      <c r="A20" s="12">
        <v>14</v>
      </c>
      <c r="B20" s="13"/>
      <c r="C20" s="13">
        <v>3.8</v>
      </c>
      <c r="D20" s="14">
        <v>2.2</v>
      </c>
      <c r="F20" s="12">
        <v>14</v>
      </c>
      <c r="G20" s="13">
        <v>99</v>
      </c>
      <c r="H20" s="20" t="s">
        <v>31</v>
      </c>
      <c r="I20" s="14" t="s">
        <v>36</v>
      </c>
      <c r="K20" s="12">
        <v>14</v>
      </c>
      <c r="L20" s="20" t="s">
        <v>62</v>
      </c>
      <c r="M20" s="13">
        <v>0.0807</v>
      </c>
      <c r="N20" s="13">
        <v>0</v>
      </c>
      <c r="O20" s="13">
        <v>1</v>
      </c>
      <c r="P20" s="13">
        <v>0.5</v>
      </c>
      <c r="Q20" s="23" t="s">
        <v>34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2">
        <v>1.3863068465767112</v>
      </c>
      <c r="AF20" s="13">
        <v>0</v>
      </c>
      <c r="AG20" s="13">
        <v>4.030734632683657</v>
      </c>
      <c r="AH20" s="13">
        <v>0.8070964517741128</v>
      </c>
      <c r="AI20" s="13">
        <v>0.6409295352323837</v>
      </c>
      <c r="AJ20" s="13">
        <v>0.564967516241879</v>
      </c>
      <c r="AK20" s="13">
        <v>0.9922538730634681</v>
      </c>
      <c r="AL20" s="13">
        <v>0.09020489755122438</v>
      </c>
      <c r="AM20" s="13">
        <v>0.564967516241879</v>
      </c>
      <c r="AN20" s="13">
        <v>0.014242878560719638</v>
      </c>
      <c r="AO20" s="13">
        <v>0.30384807596201896</v>
      </c>
      <c r="AP20" s="13">
        <v>0.7691154422788605</v>
      </c>
      <c r="AQ20" s="13">
        <v>0.27536231884057966</v>
      </c>
      <c r="AR20" s="13">
        <v>0.009495252373813092</v>
      </c>
      <c r="AS20" s="13">
        <v>0.028485757121439276</v>
      </c>
      <c r="AT20" s="13">
        <v>0.09020489755122438</v>
      </c>
      <c r="AU20" s="13">
        <v>0.15192403798100948</v>
      </c>
      <c r="AV20" s="13">
        <v>0.39405297351324337</v>
      </c>
      <c r="AW20" s="13">
        <v>0.09020489755122438</v>
      </c>
      <c r="AX20" s="13">
        <v>0.07596201899050474</v>
      </c>
      <c r="AY20" s="13">
        <v>0.4367816091954022</v>
      </c>
      <c r="AZ20" s="13">
        <v>0.07596201899050474</v>
      </c>
      <c r="BA20" s="13">
        <v>0.30859570214892545</v>
      </c>
      <c r="BB20" s="13">
        <v>0.014242878560719638</v>
      </c>
      <c r="BC20" s="13">
        <v>0.33708145927036476</v>
      </c>
      <c r="BD20" s="13">
        <v>0.03323338330834582</v>
      </c>
      <c r="BE20" s="13">
        <v>0.009495252373813092</v>
      </c>
      <c r="BF20" s="13">
        <v>0.35132433783108447</v>
      </c>
      <c r="BG20" s="13">
        <v>0.1139430284857571</v>
      </c>
      <c r="BH20" s="13">
        <v>0.023738130934532732</v>
      </c>
      <c r="BI20" s="13">
        <v>0.09020489755122438</v>
      </c>
      <c r="BJ20" s="13">
        <v>0.0617191404297851</v>
      </c>
      <c r="BK20" s="13">
        <v>0.22313843078460768</v>
      </c>
      <c r="BL20" s="13">
        <v>0.14717641179410293</v>
      </c>
      <c r="BM20" s="13">
        <v>0</v>
      </c>
      <c r="BN20" s="13">
        <v>0.2801099450274862</v>
      </c>
      <c r="BO20" s="13">
        <v>0.13293353323338328</v>
      </c>
      <c r="BP20" s="13">
        <v>0.009495252373813092</v>
      </c>
      <c r="BQ20" s="13">
        <v>0.17091454272863565</v>
      </c>
      <c r="BR20" s="13">
        <v>0.7833583208395801</v>
      </c>
      <c r="BS20" s="13">
        <v>0.03323338330834582</v>
      </c>
      <c r="BT20" s="13">
        <v>0.08545727136431783</v>
      </c>
      <c r="BU20" s="13">
        <v>0.878310844577711</v>
      </c>
      <c r="BV20" s="13">
        <v>0.052223888055972015</v>
      </c>
      <c r="BW20" s="13">
        <v>0.014242878560719638</v>
      </c>
      <c r="BX20" s="13">
        <v>0.023738130934532732</v>
      </c>
      <c r="BY20" s="13">
        <v>0.09970014992503747</v>
      </c>
      <c r="BZ20" s="13">
        <v>0.14242878560719638</v>
      </c>
      <c r="CA20" s="13">
        <v>0.22313843078460768</v>
      </c>
      <c r="CB20" s="13">
        <v>0.09495252373813093</v>
      </c>
      <c r="CC20" s="13">
        <v>0.014242878560719638</v>
      </c>
      <c r="CD20" s="13">
        <v>0.1234382808595702</v>
      </c>
      <c r="CE20" s="13">
        <v>0.004747626186906546</v>
      </c>
      <c r="CF20" s="13">
        <v>0.014242878560719638</v>
      </c>
      <c r="CG20" s="13">
        <v>0.14717641179410293</v>
      </c>
      <c r="CH20" s="13">
        <v>0</v>
      </c>
      <c r="CI20" s="13">
        <v>0.047476261869065464</v>
      </c>
      <c r="CJ20" s="13">
        <v>0</v>
      </c>
      <c r="CK20" s="13">
        <v>0.24212893553223386</v>
      </c>
      <c r="CL20" s="13">
        <v>0.07596201899050474</v>
      </c>
      <c r="CM20" s="13">
        <v>0.03798100949525237</v>
      </c>
      <c r="CN20" s="13">
        <v>0.014242878560719638</v>
      </c>
      <c r="CO20" s="13">
        <v>0.12818590704647675</v>
      </c>
      <c r="CP20" s="13">
        <v>0.03323338330834582</v>
      </c>
      <c r="CQ20" s="13">
        <v>0.018990504747626185</v>
      </c>
      <c r="CR20" s="13">
        <v>0.047476261869065464</v>
      </c>
      <c r="CS20" s="13">
        <v>0.06646676661669164</v>
      </c>
      <c r="CT20" s="13">
        <v>0.014242878560719638</v>
      </c>
      <c r="CU20" s="13">
        <v>0</v>
      </c>
      <c r="CV20" s="13">
        <v>0.042728635682158914</v>
      </c>
      <c r="CW20" s="13">
        <v>0.028485757121439276</v>
      </c>
      <c r="CX20" s="13">
        <v>0.08070964517741129</v>
      </c>
      <c r="CY20" s="13">
        <v>0.21364317841079458</v>
      </c>
      <c r="CZ20" s="13">
        <v>0.08070964517741129</v>
      </c>
      <c r="DA20" s="13">
        <v>0.03323338330834582</v>
      </c>
      <c r="DB20" s="13">
        <v>0.014242878560719638</v>
      </c>
      <c r="DC20" s="13">
        <v>0.09020489755122438</v>
      </c>
      <c r="DD20" s="13">
        <v>0.03323338330834582</v>
      </c>
      <c r="DE20" s="13">
        <v>0.03798100949525237</v>
      </c>
      <c r="DF20" s="13">
        <v>0.03323338330834582</v>
      </c>
      <c r="DG20" s="13">
        <v>0.03323338330834582</v>
      </c>
      <c r="DH20" s="13">
        <v>0.0617191404297851</v>
      </c>
      <c r="DI20" s="13">
        <v>0.052223888055972015</v>
      </c>
      <c r="DJ20" s="13">
        <v>0.047476261869065464</v>
      </c>
      <c r="DK20" s="13">
        <v>0.004747626186906546</v>
      </c>
      <c r="DL20" s="13">
        <v>0.23738130934532733</v>
      </c>
      <c r="DM20" s="13">
        <v>0.018990504747626185</v>
      </c>
      <c r="DN20" s="13">
        <v>0.023738130934532732</v>
      </c>
      <c r="DO20" s="13">
        <v>0.07121439280359819</v>
      </c>
      <c r="DP20" s="13">
        <v>0.0617191404297851</v>
      </c>
      <c r="DQ20" s="13">
        <v>0.03323338330834582</v>
      </c>
      <c r="DR20" s="13">
        <v>0.018990504747626185</v>
      </c>
      <c r="DS20" s="13">
        <v>0.03323338330834582</v>
      </c>
      <c r="DT20" s="13">
        <v>0.004747626186906546</v>
      </c>
      <c r="DU20" s="13">
        <v>0.009495252373813092</v>
      </c>
      <c r="DV20" s="13">
        <v>0.004747626186906546</v>
      </c>
      <c r="DW20" s="13">
        <v>0</v>
      </c>
      <c r="DX20" s="13">
        <v>0.009495252373813092</v>
      </c>
      <c r="DY20" s="13">
        <v>0.018990504747626185</v>
      </c>
      <c r="DZ20" s="14">
        <v>0.004747626186906546</v>
      </c>
    </row>
    <row r="21" spans="1:130" ht="12.75">
      <c r="A21" s="12">
        <v>15</v>
      </c>
      <c r="B21" s="13"/>
      <c r="C21" s="13">
        <v>4.6</v>
      </c>
      <c r="D21" s="14">
        <v>4.1</v>
      </c>
      <c r="F21" s="12"/>
      <c r="G21" s="13"/>
      <c r="H21" s="20"/>
      <c r="I21" s="14"/>
      <c r="K21" s="12">
        <v>15</v>
      </c>
      <c r="L21" s="13" t="s">
        <v>53</v>
      </c>
      <c r="M21" s="13">
        <v>0.0807</v>
      </c>
      <c r="N21" s="13">
        <v>1</v>
      </c>
      <c r="O21" s="13">
        <v>1</v>
      </c>
      <c r="P21" s="13">
        <v>2</v>
      </c>
      <c r="Q21" s="23" t="s">
        <v>35</v>
      </c>
      <c r="R21" s="20" t="s">
        <v>34</v>
      </c>
      <c r="S21" s="20" t="s">
        <v>34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2">
        <v>2.105032822757112</v>
      </c>
      <c r="AF21" s="13">
        <v>0</v>
      </c>
      <c r="AG21" s="13">
        <v>0.13676148796498908</v>
      </c>
      <c r="AH21" s="13">
        <v>0.11159737417943108</v>
      </c>
      <c r="AI21" s="13">
        <v>0.30196936542669583</v>
      </c>
      <c r="AJ21" s="13">
        <v>0.2592997811816192</v>
      </c>
      <c r="AK21" s="13">
        <v>0.15426695842450766</v>
      </c>
      <c r="AL21" s="13">
        <v>0.22319474835886216</v>
      </c>
      <c r="AM21" s="13">
        <v>0.05798687089715536</v>
      </c>
      <c r="AN21" s="13">
        <v>0.08096280087527354</v>
      </c>
      <c r="AO21" s="13">
        <v>0.11816192560175055</v>
      </c>
      <c r="AP21" s="13">
        <v>0.08643326039387308</v>
      </c>
      <c r="AQ21" s="13">
        <v>0.020787746170678335</v>
      </c>
      <c r="AR21" s="13">
        <v>0.006564551422319475</v>
      </c>
      <c r="AS21" s="13">
        <v>0.02954048140043764</v>
      </c>
      <c r="AT21" s="13">
        <v>0.200218818380744</v>
      </c>
      <c r="AU21" s="13">
        <v>0.004376367614879651</v>
      </c>
      <c r="AV21" s="13">
        <v>0.022975929978118162</v>
      </c>
      <c r="AW21" s="13">
        <v>0.09080962800875275</v>
      </c>
      <c r="AX21" s="13">
        <v>0.005470459518599563</v>
      </c>
      <c r="AY21" s="13">
        <v>0.04157549234135667</v>
      </c>
      <c r="AZ21" s="13">
        <v>0.21334792122538296</v>
      </c>
      <c r="BA21" s="13">
        <v>0.08424507658643327</v>
      </c>
      <c r="BB21" s="13">
        <v>0.08424507658643327</v>
      </c>
      <c r="BC21" s="13">
        <v>0.017505470459518602</v>
      </c>
      <c r="BD21" s="13">
        <v>0.015317286652078772</v>
      </c>
      <c r="BE21" s="13">
        <v>0.12472647702407003</v>
      </c>
      <c r="BF21" s="13">
        <v>0.1761487964989059</v>
      </c>
      <c r="BG21" s="13">
        <v>0.015317286652078772</v>
      </c>
      <c r="BH21" s="13">
        <v>0.01312910284463895</v>
      </c>
      <c r="BI21" s="13">
        <v>0.10284463894967179</v>
      </c>
      <c r="BJ21" s="13">
        <v>0.005470459518599563</v>
      </c>
      <c r="BK21" s="13">
        <v>0.03282275711159737</v>
      </c>
      <c r="BL21" s="13">
        <v>0.017505470459518602</v>
      </c>
      <c r="BM21" s="13">
        <v>0</v>
      </c>
      <c r="BN21" s="13">
        <v>0.03938730853391685</v>
      </c>
      <c r="BO21" s="13">
        <v>0.02954048140043764</v>
      </c>
      <c r="BP21" s="13">
        <v>0.006564551422319475</v>
      </c>
      <c r="BQ21" s="13">
        <v>0.005470459518599563</v>
      </c>
      <c r="BR21" s="13">
        <v>0.05032822757111597</v>
      </c>
      <c r="BS21" s="13">
        <v>0.007658643326039386</v>
      </c>
      <c r="BT21" s="13">
        <v>0.008752735229759301</v>
      </c>
      <c r="BU21" s="13">
        <v>0.016411378555798686</v>
      </c>
      <c r="BV21" s="13">
        <v>0.01312910284463895</v>
      </c>
      <c r="BW21" s="13">
        <v>0.0021881838074398253</v>
      </c>
      <c r="BX21" s="13">
        <v>0.04704595185995624</v>
      </c>
      <c r="BY21" s="13">
        <v>0.02954048140043764</v>
      </c>
      <c r="BZ21" s="13">
        <v>0.0032822757111597373</v>
      </c>
      <c r="CA21" s="13">
        <v>0.04048140043763677</v>
      </c>
      <c r="CB21" s="13">
        <v>0.016411378555798686</v>
      </c>
      <c r="CC21" s="13">
        <v>0.04266958424507659</v>
      </c>
      <c r="CD21" s="13">
        <v>0.005470459518599563</v>
      </c>
      <c r="CE21" s="13">
        <v>0.007658643326039386</v>
      </c>
      <c r="CF21" s="13">
        <v>0.0032822757111597373</v>
      </c>
      <c r="CG21" s="13">
        <v>0.025164113785557985</v>
      </c>
      <c r="CH21" s="13">
        <v>0.010940919037199126</v>
      </c>
      <c r="CI21" s="13">
        <v>0.0021881838074398253</v>
      </c>
      <c r="CJ21" s="13">
        <v>0</v>
      </c>
      <c r="CK21" s="13">
        <v>0.04266958424507658</v>
      </c>
      <c r="CL21" s="13">
        <v>0.010940919037199126</v>
      </c>
      <c r="CM21" s="13">
        <v>0.05798687089715536</v>
      </c>
      <c r="CN21" s="13">
        <v>0.004376367614879651</v>
      </c>
      <c r="CO21" s="13">
        <v>0.0010940919037199126</v>
      </c>
      <c r="CP21" s="13">
        <v>0.0010940919037199126</v>
      </c>
      <c r="CQ21" s="13">
        <v>0</v>
      </c>
      <c r="CR21" s="13">
        <v>0.0032822757111597373</v>
      </c>
      <c r="CS21" s="13">
        <v>0.043763676148796504</v>
      </c>
      <c r="CT21" s="13">
        <v>0.007658643326039386</v>
      </c>
      <c r="CU21" s="13">
        <v>0.009846827133479213</v>
      </c>
      <c r="CV21" s="13">
        <v>0.009846827133479213</v>
      </c>
      <c r="CW21" s="13">
        <v>0.0021881838074398253</v>
      </c>
      <c r="CX21" s="13">
        <v>0.007658643326039386</v>
      </c>
      <c r="CY21" s="13">
        <v>0.014223194748358862</v>
      </c>
      <c r="CZ21" s="13">
        <v>0.04266958424507659</v>
      </c>
      <c r="DA21" s="13">
        <v>0.022975929978118162</v>
      </c>
      <c r="DB21" s="13">
        <v>0.005470459518599563</v>
      </c>
      <c r="DC21" s="13">
        <v>0</v>
      </c>
      <c r="DD21" s="13">
        <v>0.015317286652078772</v>
      </c>
      <c r="DE21" s="13">
        <v>0.019693654266958426</v>
      </c>
      <c r="DF21" s="13">
        <v>0.0787746170678337</v>
      </c>
      <c r="DG21" s="13">
        <v>0.0021881838074398253</v>
      </c>
      <c r="DH21" s="13">
        <v>0.0010940919037199126</v>
      </c>
      <c r="DI21" s="13">
        <v>0.019693654266958426</v>
      </c>
      <c r="DJ21" s="13">
        <v>0.021881838074398252</v>
      </c>
      <c r="DK21" s="13">
        <v>0.009846827133479213</v>
      </c>
      <c r="DL21" s="13">
        <v>0.005470459518599563</v>
      </c>
      <c r="DM21" s="13">
        <v>0.0021881838074398253</v>
      </c>
      <c r="DN21" s="13">
        <v>0.01203501094091904</v>
      </c>
      <c r="DO21" s="13">
        <v>0.010940919037199126</v>
      </c>
      <c r="DP21" s="13">
        <v>0.0021881838074398253</v>
      </c>
      <c r="DQ21" s="13">
        <v>0.006564551422319475</v>
      </c>
      <c r="DR21" s="13">
        <v>0.0032822757111597373</v>
      </c>
      <c r="DS21" s="13">
        <v>0.008752735229759301</v>
      </c>
      <c r="DT21" s="13">
        <v>0.017505470459518602</v>
      </c>
      <c r="DU21" s="13">
        <v>0.006564551422319475</v>
      </c>
      <c r="DV21" s="13">
        <v>0.0010940919037199126</v>
      </c>
      <c r="DW21" s="13">
        <v>0.030634573304157545</v>
      </c>
      <c r="DX21" s="13">
        <v>0.01312910284463895</v>
      </c>
      <c r="DY21" s="13">
        <v>0.043763676148796504</v>
      </c>
      <c r="DZ21" s="14">
        <v>0.005470459518599563</v>
      </c>
    </row>
    <row r="22" spans="1:130" ht="12.75">
      <c r="A22" s="12">
        <v>16</v>
      </c>
      <c r="B22" s="13"/>
      <c r="C22" s="13">
        <v>5.5</v>
      </c>
      <c r="D22" s="14">
        <v>2.5</v>
      </c>
      <c r="F22" s="12"/>
      <c r="G22" s="13"/>
      <c r="H22" s="13"/>
      <c r="I22" s="14"/>
      <c r="K22" s="12">
        <v>16</v>
      </c>
      <c r="L22" s="20" t="s">
        <v>64</v>
      </c>
      <c r="M22" s="13">
        <v>0.0807</v>
      </c>
      <c r="N22" s="13">
        <v>100</v>
      </c>
      <c r="O22" s="13">
        <v>1</v>
      </c>
      <c r="P22" s="13">
        <v>8</v>
      </c>
      <c r="Q22" s="23" t="s">
        <v>34</v>
      </c>
      <c r="R22" s="20" t="s">
        <v>34</v>
      </c>
      <c r="S22" s="20" t="s">
        <v>34</v>
      </c>
      <c r="T22" s="20" t="s">
        <v>34</v>
      </c>
      <c r="U22" s="20" t="s">
        <v>31</v>
      </c>
      <c r="V22" s="20" t="s">
        <v>31</v>
      </c>
      <c r="W22" s="20" t="s">
        <v>33</v>
      </c>
      <c r="X22" s="13"/>
      <c r="Y22" s="13"/>
      <c r="Z22" s="13"/>
      <c r="AA22" s="13"/>
      <c r="AB22" s="13"/>
      <c r="AC22" s="13"/>
      <c r="AD22" s="14"/>
      <c r="AE22" s="12">
        <v>0.058557633038832976</v>
      </c>
      <c r="AF22" s="13">
        <v>0</v>
      </c>
      <c r="AG22" s="13">
        <v>1.0004109307581674</v>
      </c>
      <c r="AH22" s="13">
        <v>0.13745633860694478</v>
      </c>
      <c r="AI22" s="13">
        <v>0.048695294842818995</v>
      </c>
      <c r="AJ22" s="13">
        <v>0.08937743990137664</v>
      </c>
      <c r="AK22" s="13">
        <v>0.06348880213683997</v>
      </c>
      <c r="AL22" s="13">
        <v>0.10786932401890284</v>
      </c>
      <c r="AM22" s="13">
        <v>0.007396753647010481</v>
      </c>
      <c r="AN22" s="13">
        <v>0.10786932401890284</v>
      </c>
      <c r="AO22" s="13">
        <v>0.06102321758783647</v>
      </c>
      <c r="AP22" s="13">
        <v>0.02034107252927882</v>
      </c>
      <c r="AQ22" s="13">
        <v>0.006780357509759607</v>
      </c>
      <c r="AR22" s="13">
        <v>0.0394493527840559</v>
      </c>
      <c r="AS22" s="13">
        <v>0.027121430039038427</v>
      </c>
      <c r="AT22" s="13">
        <v>0.08752825148962401</v>
      </c>
      <c r="AU22" s="13">
        <v>0.011711526607766594</v>
      </c>
      <c r="AV22" s="13">
        <v>0.08752825148962401</v>
      </c>
      <c r="AW22" s="13">
        <v>0.011711526607766594</v>
      </c>
      <c r="AX22" s="13">
        <v>0.006780357509759607</v>
      </c>
      <c r="AY22" s="13">
        <v>0.025272241627285807</v>
      </c>
      <c r="AZ22" s="13">
        <v>0.06780357509759607</v>
      </c>
      <c r="BA22" s="13">
        <v>0.005547565235257861</v>
      </c>
      <c r="BB22" s="13">
        <v>0.024655845490034935</v>
      </c>
      <c r="BC22" s="13">
        <v>0.027737826176289303</v>
      </c>
      <c r="BD22" s="13">
        <v>0.054242860078076854</v>
      </c>
      <c r="BE22" s="13">
        <v>0.0006163961372508734</v>
      </c>
      <c r="BF22" s="13">
        <v>0.011095130470515722</v>
      </c>
      <c r="BG22" s="13">
        <v>0.07704951715635917</v>
      </c>
      <c r="BH22" s="13">
        <v>0.017259091843024453</v>
      </c>
      <c r="BI22" s="13">
        <v>0.007396753647010481</v>
      </c>
      <c r="BJ22" s="13">
        <v>0.008013149784261354</v>
      </c>
      <c r="BK22" s="13">
        <v>0.012327922745017468</v>
      </c>
      <c r="BL22" s="13">
        <v>0.01602629956852271</v>
      </c>
      <c r="BM22" s="13">
        <v>0</v>
      </c>
      <c r="BN22" s="13">
        <v>0.14053831929319915</v>
      </c>
      <c r="BO22" s="13">
        <v>0.005547565235257861</v>
      </c>
      <c r="BP22" s="13">
        <v>0.025272241627285807</v>
      </c>
      <c r="BQ22" s="13">
        <v>0.046846106431066376</v>
      </c>
      <c r="BR22" s="13">
        <v>0.03636737209780153</v>
      </c>
      <c r="BS22" s="13">
        <v>0.0012327922745017468</v>
      </c>
      <c r="BT22" s="13">
        <v>0.008629545921512227</v>
      </c>
      <c r="BU22" s="13">
        <v>0.008629545921512227</v>
      </c>
      <c r="BV22" s="13">
        <v>0.0036983768235052403</v>
      </c>
      <c r="BW22" s="13">
        <v>0.004314772960756113</v>
      </c>
      <c r="BX22" s="13">
        <v>0.0018491884117526202</v>
      </c>
      <c r="BY22" s="13">
        <v>0.016642695705773584</v>
      </c>
      <c r="BZ22" s="13">
        <v>0.0092459420587631</v>
      </c>
      <c r="CA22" s="13">
        <v>0.0018491884117526202</v>
      </c>
      <c r="CB22" s="13">
        <v>0.01787548798027533</v>
      </c>
      <c r="CC22" s="13">
        <v>0.006163961372508734</v>
      </c>
      <c r="CD22" s="13">
        <v>0.021573864803780568</v>
      </c>
      <c r="CE22" s="13">
        <v>0.012327922745017468</v>
      </c>
      <c r="CF22" s="13">
        <v>0.006780357509759607</v>
      </c>
      <c r="CG22" s="13">
        <v>0.006163961372508734</v>
      </c>
      <c r="CH22" s="13">
        <v>0.004314772960756113</v>
      </c>
      <c r="CI22" s="13">
        <v>0.005547565235257861</v>
      </c>
      <c r="CJ22" s="13">
        <v>0</v>
      </c>
      <c r="CK22" s="13">
        <v>0.01787548798027533</v>
      </c>
      <c r="CL22" s="13">
        <v>0.0024655845490034935</v>
      </c>
      <c r="CM22" s="13">
        <v>0.015409903431271837</v>
      </c>
      <c r="CN22" s="13">
        <v>0.0012327922745017468</v>
      </c>
      <c r="CO22" s="13">
        <v>0.0006163961372508734</v>
      </c>
      <c r="CP22" s="13">
        <v>0.0092459420587631</v>
      </c>
      <c r="CQ22" s="13">
        <v>0.005547565235257861</v>
      </c>
      <c r="CR22" s="13">
        <v>0.01602629956852271</v>
      </c>
      <c r="CS22" s="13">
        <v>0.0006163961372508734</v>
      </c>
      <c r="CT22" s="13">
        <v>0.0018491884117526202</v>
      </c>
      <c r="CU22" s="13">
        <v>0.004314772960756113</v>
      </c>
      <c r="CV22" s="13">
        <v>0.005547565235257861</v>
      </c>
      <c r="CW22" s="13">
        <v>0.0036983768235052403</v>
      </c>
      <c r="CX22" s="13">
        <v>0.003081980686254367</v>
      </c>
      <c r="CY22" s="13">
        <v>0.015409903431271837</v>
      </c>
      <c r="CZ22" s="13">
        <v>0.014177111156770086</v>
      </c>
      <c r="DA22" s="13">
        <v>0.004931169098006987</v>
      </c>
      <c r="DB22" s="13">
        <v>0.014793507294020961</v>
      </c>
      <c r="DC22" s="13">
        <v>0.0006163961372508734</v>
      </c>
      <c r="DD22" s="13">
        <v>0.004931169098006987</v>
      </c>
      <c r="DE22" s="13">
        <v>0.005547565235257861</v>
      </c>
      <c r="DF22" s="13">
        <v>0.0024655845490034935</v>
      </c>
      <c r="DG22" s="13">
        <v>0.0024655845490034935</v>
      </c>
      <c r="DH22" s="13">
        <v>0.008629545921512227</v>
      </c>
      <c r="DI22" s="13">
        <v>0.0018491884117526202</v>
      </c>
      <c r="DJ22" s="13">
        <v>0.014793507294020961</v>
      </c>
      <c r="DK22" s="13">
        <v>0.004931169098006987</v>
      </c>
      <c r="DL22" s="13">
        <v>0.0012327922745017468</v>
      </c>
      <c r="DM22" s="13">
        <v>0.004931169098006987</v>
      </c>
      <c r="DN22" s="13">
        <v>0.0184918841175262</v>
      </c>
      <c r="DO22" s="13">
        <v>0.0006163961372508734</v>
      </c>
      <c r="DP22" s="13">
        <v>0.007396753647010481</v>
      </c>
      <c r="DQ22" s="13">
        <v>0.0092459420587631</v>
      </c>
      <c r="DR22" s="13">
        <v>0.0012327922745017468</v>
      </c>
      <c r="DS22" s="13">
        <v>0.0006163961372508734</v>
      </c>
      <c r="DT22" s="13">
        <v>0.0012327922745017468</v>
      </c>
      <c r="DU22" s="13">
        <v>0.01972467639202795</v>
      </c>
      <c r="DV22" s="13">
        <v>0.012327922745017468</v>
      </c>
      <c r="DW22" s="13">
        <v>0.0024655845490034935</v>
      </c>
      <c r="DX22" s="13">
        <v>0.003081980686254367</v>
      </c>
      <c r="DY22" s="13">
        <v>0.004314772960756113</v>
      </c>
      <c r="DZ22" s="14">
        <v>0.0024655845490034935</v>
      </c>
    </row>
    <row r="23" spans="1:130" ht="12.75">
      <c r="A23" s="12">
        <v>17</v>
      </c>
      <c r="B23" s="13"/>
      <c r="C23" s="13">
        <v>5.8</v>
      </c>
      <c r="D23" s="14">
        <v>2.5</v>
      </c>
      <c r="F23" s="12"/>
      <c r="G23" s="13"/>
      <c r="H23" s="20"/>
      <c r="I23" s="21"/>
      <c r="K23" s="12">
        <v>17</v>
      </c>
      <c r="L23" s="20" t="s">
        <v>66</v>
      </c>
      <c r="M23" s="13">
        <v>0</v>
      </c>
      <c r="N23" s="13">
        <v>100</v>
      </c>
      <c r="O23" s="13">
        <v>1</v>
      </c>
      <c r="P23" s="13">
        <v>2</v>
      </c>
      <c r="Q23" s="23" t="s">
        <v>37</v>
      </c>
      <c r="R23" s="20" t="s">
        <v>37</v>
      </c>
      <c r="S23" s="20" t="s">
        <v>34</v>
      </c>
      <c r="T23" s="20" t="s">
        <v>34</v>
      </c>
      <c r="U23" s="20" t="s">
        <v>35</v>
      </c>
      <c r="V23" s="13"/>
      <c r="W23" s="13"/>
      <c r="X23" s="13"/>
      <c r="Y23" s="13"/>
      <c r="Z23" s="13"/>
      <c r="AA23" s="13"/>
      <c r="AB23" s="13"/>
      <c r="AC23" s="13"/>
      <c r="AD23" s="14"/>
      <c r="AE23" s="12">
        <v>0.1</v>
      </c>
      <c r="AF23" s="13">
        <v>0</v>
      </c>
      <c r="AG23" s="13">
        <v>0.2</v>
      </c>
      <c r="AH23" s="13">
        <v>0.1</v>
      </c>
      <c r="AI23" s="13">
        <v>0.1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4">
        <v>0</v>
      </c>
    </row>
    <row r="24" spans="1:130" ht="12.75">
      <c r="A24" s="12">
        <v>18</v>
      </c>
      <c r="B24" s="13"/>
      <c r="C24" s="13">
        <v>5.6</v>
      </c>
      <c r="D24" s="14">
        <v>2.5</v>
      </c>
      <c r="F24" s="12"/>
      <c r="G24" s="13"/>
      <c r="H24" s="20"/>
      <c r="I24" s="21"/>
      <c r="K24" s="12">
        <v>18</v>
      </c>
      <c r="L24" s="20" t="s">
        <v>67</v>
      </c>
      <c r="M24" s="13">
        <v>0</v>
      </c>
      <c r="N24" s="13">
        <v>1000</v>
      </c>
      <c r="O24" s="13">
        <v>1</v>
      </c>
      <c r="P24" s="13">
        <v>3</v>
      </c>
      <c r="Q24" s="23" t="s">
        <v>37</v>
      </c>
      <c r="R24" s="20" t="s">
        <v>37</v>
      </c>
      <c r="S24" s="20" t="s">
        <v>34</v>
      </c>
      <c r="T24" s="20" t="s">
        <v>34</v>
      </c>
      <c r="U24" s="20" t="s">
        <v>35</v>
      </c>
      <c r="V24" s="13"/>
      <c r="W24" s="13"/>
      <c r="X24" s="13"/>
      <c r="Y24" s="13"/>
      <c r="Z24" s="13"/>
      <c r="AA24" s="13"/>
      <c r="AB24" s="13"/>
      <c r="AC24" s="13"/>
      <c r="AD24" s="14"/>
      <c r="AE24" s="12">
        <v>0.05</v>
      </c>
      <c r="AF24" s="13">
        <v>0</v>
      </c>
      <c r="AG24" s="13">
        <v>0.1</v>
      </c>
      <c r="AH24" s="13">
        <v>0.05</v>
      </c>
      <c r="AI24" s="13">
        <v>0.05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4">
        <v>0</v>
      </c>
    </row>
    <row r="25" spans="1:130" ht="12.75">
      <c r="A25" s="12">
        <v>19</v>
      </c>
      <c r="B25" s="13"/>
      <c r="C25" s="13">
        <v>4.5</v>
      </c>
      <c r="D25" s="14">
        <v>2.5</v>
      </c>
      <c r="F25" s="12"/>
      <c r="G25" s="13"/>
      <c r="H25" s="20"/>
      <c r="I25" s="21"/>
      <c r="K25" s="12">
        <v>19</v>
      </c>
      <c r="L25" s="20" t="s">
        <v>68</v>
      </c>
      <c r="M25" s="13">
        <v>0</v>
      </c>
      <c r="N25" s="13">
        <v>5000</v>
      </c>
      <c r="O25" s="13">
        <v>3</v>
      </c>
      <c r="P25" s="13">
        <v>4</v>
      </c>
      <c r="Q25" s="23" t="s">
        <v>37</v>
      </c>
      <c r="R25" s="20" t="s">
        <v>37</v>
      </c>
      <c r="S25" s="20" t="s">
        <v>34</v>
      </c>
      <c r="T25" s="20" t="s">
        <v>34</v>
      </c>
      <c r="U25" s="20" t="s">
        <v>35</v>
      </c>
      <c r="V25" s="13"/>
      <c r="W25" s="13"/>
      <c r="X25" s="13"/>
      <c r="Y25" s="13"/>
      <c r="Z25" s="13"/>
      <c r="AA25" s="13"/>
      <c r="AB25" s="13"/>
      <c r="AC25" s="13"/>
      <c r="AD25" s="14"/>
      <c r="AE25" s="12">
        <v>0.01</v>
      </c>
      <c r="AF25" s="13">
        <v>0</v>
      </c>
      <c r="AG25" s="13">
        <v>0.02</v>
      </c>
      <c r="AH25" s="13">
        <v>0.01</v>
      </c>
      <c r="AI25" s="13">
        <v>0.01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4">
        <v>0</v>
      </c>
    </row>
    <row r="26" spans="1:130" ht="13.5" thickBot="1">
      <c r="A26" s="12">
        <v>20</v>
      </c>
      <c r="B26" s="13"/>
      <c r="C26" s="13">
        <v>1.8</v>
      </c>
      <c r="D26" s="14">
        <v>1.8</v>
      </c>
      <c r="F26" s="12"/>
      <c r="G26" s="13"/>
      <c r="H26" s="20"/>
      <c r="I26" s="21"/>
      <c r="K26" s="12"/>
      <c r="L26" s="13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4"/>
    </row>
    <row r="27" spans="1:130" ht="12.75">
      <c r="A27" s="12">
        <v>21</v>
      </c>
      <c r="B27" s="13"/>
      <c r="C27" s="13">
        <v>4.9</v>
      </c>
      <c r="D27" s="14">
        <v>4.1</v>
      </c>
      <c r="F27" s="12"/>
      <c r="G27" s="13"/>
      <c r="H27" s="20"/>
      <c r="I27" s="21"/>
      <c r="K27" s="12"/>
      <c r="L27" s="13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0"/>
      <c r="CK27" s="10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4"/>
    </row>
    <row r="28" spans="1:130" ht="12.75">
      <c r="A28" s="12">
        <v>22</v>
      </c>
      <c r="B28" s="13"/>
      <c r="C28" s="13">
        <v>3.5</v>
      </c>
      <c r="D28" s="14">
        <v>2.2</v>
      </c>
      <c r="F28" s="12"/>
      <c r="G28" s="13"/>
      <c r="H28" s="20"/>
      <c r="I28" s="21"/>
      <c r="K28" s="12"/>
      <c r="L28" s="13"/>
      <c r="M28" s="13"/>
      <c r="N28" s="13"/>
      <c r="O28" s="13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4"/>
    </row>
    <row r="29" spans="1:130" ht="12.75">
      <c r="A29" s="12">
        <v>23</v>
      </c>
      <c r="B29" s="13"/>
      <c r="C29" s="13">
        <v>3.8</v>
      </c>
      <c r="D29" s="14">
        <v>3.5</v>
      </c>
      <c r="F29" s="12"/>
      <c r="G29" s="13"/>
      <c r="H29" s="20"/>
      <c r="I29" s="21"/>
      <c r="K29" s="12"/>
      <c r="L29" s="13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4"/>
    </row>
    <row r="30" spans="1:130" ht="12.75">
      <c r="A30" s="12">
        <v>24</v>
      </c>
      <c r="B30" s="13"/>
      <c r="C30" s="13">
        <v>6.1</v>
      </c>
      <c r="D30" s="14">
        <v>4.7</v>
      </c>
      <c r="F30" s="12"/>
      <c r="G30" s="13"/>
      <c r="H30" s="20"/>
      <c r="I30" s="21"/>
      <c r="K30" s="12"/>
      <c r="L30" s="13"/>
      <c r="M30" s="13"/>
      <c r="N30" s="13"/>
      <c r="O30" s="13"/>
      <c r="P30" s="13"/>
      <c r="Q30" s="1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4"/>
    </row>
    <row r="31" spans="1:130" ht="12.75">
      <c r="A31" s="12">
        <v>25</v>
      </c>
      <c r="B31" s="13"/>
      <c r="C31" s="13">
        <v>3.7</v>
      </c>
      <c r="D31" s="14">
        <v>3.2</v>
      </c>
      <c r="F31" s="12"/>
      <c r="G31" s="13"/>
      <c r="H31" s="20"/>
      <c r="I31" s="21"/>
      <c r="K31" s="12"/>
      <c r="L31" s="13"/>
      <c r="M31" s="13"/>
      <c r="N31" s="13"/>
      <c r="O31" s="13"/>
      <c r="P31" s="13"/>
      <c r="Q31" s="12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4"/>
    </row>
    <row r="32" spans="1:130" ht="12.75">
      <c r="A32" s="12">
        <v>26</v>
      </c>
      <c r="B32" s="13"/>
      <c r="C32" s="13">
        <v>4.1</v>
      </c>
      <c r="D32" s="14">
        <v>4.5</v>
      </c>
      <c r="F32" s="12"/>
      <c r="G32" s="13"/>
      <c r="H32" s="20"/>
      <c r="I32" s="21"/>
      <c r="K32" s="12"/>
      <c r="L32" s="13"/>
      <c r="M32" s="13"/>
      <c r="N32" s="13"/>
      <c r="O32" s="13"/>
      <c r="P32" s="13"/>
      <c r="Q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2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4"/>
    </row>
    <row r="33" spans="1:130" ht="12.75">
      <c r="A33" s="12">
        <v>27</v>
      </c>
      <c r="B33" s="13"/>
      <c r="C33" s="13">
        <v>4.1</v>
      </c>
      <c r="D33" s="14">
        <v>3.7</v>
      </c>
      <c r="F33" s="12"/>
      <c r="G33" s="13"/>
      <c r="H33" s="20"/>
      <c r="I33" s="21"/>
      <c r="K33" s="12"/>
      <c r="L33" s="13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2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4"/>
    </row>
    <row r="34" spans="1:130" ht="12.75">
      <c r="A34" s="12">
        <v>28</v>
      </c>
      <c r="B34" s="13"/>
      <c r="C34" s="13">
        <v>1.9</v>
      </c>
      <c r="D34" s="14">
        <v>3.2</v>
      </c>
      <c r="F34" s="12"/>
      <c r="G34" s="13"/>
      <c r="H34" s="20"/>
      <c r="I34" s="21"/>
      <c r="K34" s="12"/>
      <c r="L34" s="13"/>
      <c r="M34" s="13"/>
      <c r="N34" s="13"/>
      <c r="O34" s="13"/>
      <c r="P34" s="13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4"/>
    </row>
    <row r="35" spans="1:130" ht="12.75">
      <c r="A35" s="12">
        <v>29</v>
      </c>
      <c r="B35" s="13"/>
      <c r="C35" s="13">
        <v>3.1</v>
      </c>
      <c r="D35" s="14">
        <v>6.2</v>
      </c>
      <c r="F35" s="12"/>
      <c r="G35" s="13"/>
      <c r="H35" s="20"/>
      <c r="I35" s="21"/>
      <c r="K35" s="12"/>
      <c r="L35" s="13"/>
      <c r="M35" s="13"/>
      <c r="N35" s="13"/>
      <c r="O35" s="13"/>
      <c r="P35" s="13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4"/>
    </row>
    <row r="36" spans="1:130" ht="12.75">
      <c r="A36" s="12">
        <v>30</v>
      </c>
      <c r="B36" s="13"/>
      <c r="C36" s="13">
        <v>3.7</v>
      </c>
      <c r="D36" s="14">
        <v>2.5</v>
      </c>
      <c r="F36" s="12"/>
      <c r="G36" s="13"/>
      <c r="H36" s="20"/>
      <c r="I36" s="21"/>
      <c r="K36" s="12"/>
      <c r="L36" s="13"/>
      <c r="M36" s="13"/>
      <c r="N36" s="13"/>
      <c r="O36" s="13"/>
      <c r="P36" s="13"/>
      <c r="Q36" s="1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2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4"/>
    </row>
    <row r="37" spans="1:130" ht="12.75">
      <c r="A37" s="12">
        <v>31</v>
      </c>
      <c r="B37" s="13"/>
      <c r="C37" s="13">
        <v>4</v>
      </c>
      <c r="D37" s="14">
        <v>2.2</v>
      </c>
      <c r="F37" s="12"/>
      <c r="G37" s="13"/>
      <c r="H37" s="20"/>
      <c r="I37" s="21"/>
      <c r="K37" s="12"/>
      <c r="L37" s="13"/>
      <c r="M37" s="13"/>
      <c r="N37" s="13"/>
      <c r="O37" s="13"/>
      <c r="P37" s="13"/>
      <c r="Q37" s="12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4"/>
    </row>
    <row r="38" spans="1:130" ht="12.75">
      <c r="A38" s="12">
        <v>32</v>
      </c>
      <c r="B38" s="13"/>
      <c r="C38" s="13">
        <v>3.7</v>
      </c>
      <c r="D38" s="14">
        <v>4.3</v>
      </c>
      <c r="F38" s="12"/>
      <c r="G38"/>
      <c r="H38" s="13"/>
      <c r="I38" s="14"/>
      <c r="K38" s="12"/>
      <c r="L38" s="13"/>
      <c r="M38" s="13"/>
      <c r="N38" s="13"/>
      <c r="O38" s="13"/>
      <c r="P38" s="13"/>
      <c r="Q38" s="12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4"/>
    </row>
    <row r="39" spans="1:130" ht="12.75">
      <c r="A39" s="12">
        <v>33</v>
      </c>
      <c r="B39" s="13" t="s">
        <v>41</v>
      </c>
      <c r="C39" s="13">
        <v>1.6</v>
      </c>
      <c r="D39" s="14">
        <v>3.9</v>
      </c>
      <c r="F39" s="12"/>
      <c r="G39"/>
      <c r="H39" s="13"/>
      <c r="I39" s="14"/>
      <c r="K39" s="12"/>
      <c r="L39" s="13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4"/>
    </row>
    <row r="40" spans="1:130" ht="12.75">
      <c r="A40" s="12">
        <v>34</v>
      </c>
      <c r="B40" s="13"/>
      <c r="C40" s="13">
        <v>4.9</v>
      </c>
      <c r="D40" s="14">
        <v>4.9</v>
      </c>
      <c r="F40" s="12"/>
      <c r="G40" s="13"/>
      <c r="H40" s="13"/>
      <c r="I40" s="14"/>
      <c r="K40" s="12"/>
      <c r="L40" s="13"/>
      <c r="M40" s="13"/>
      <c r="N40" s="13"/>
      <c r="O40" s="13"/>
      <c r="P40" s="13"/>
      <c r="Q40" s="1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4"/>
    </row>
    <row r="41" spans="1:130" ht="12.75">
      <c r="A41" s="12">
        <v>35</v>
      </c>
      <c r="B41" s="13"/>
      <c r="C41" s="13">
        <v>5.2</v>
      </c>
      <c r="D41" s="14">
        <v>1.6</v>
      </c>
      <c r="F41" s="12"/>
      <c r="G41" s="13"/>
      <c r="H41" s="13"/>
      <c r="I41" s="14"/>
      <c r="K41" s="12"/>
      <c r="L41" s="13"/>
      <c r="M41" s="13"/>
      <c r="N41" s="13"/>
      <c r="O41" s="13"/>
      <c r="P41" s="13"/>
      <c r="Q41" s="12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4"/>
    </row>
    <row r="42" spans="1:130" ht="12.75">
      <c r="A42" s="12">
        <v>36</v>
      </c>
      <c r="B42" s="13"/>
      <c r="C42" s="13">
        <v>5.2</v>
      </c>
      <c r="D42" s="14">
        <v>1.8</v>
      </c>
      <c r="F42" s="12"/>
      <c r="G42" s="13"/>
      <c r="H42" s="13"/>
      <c r="I42" s="14"/>
      <c r="K42" s="12"/>
      <c r="L42" s="13"/>
      <c r="M42" s="13"/>
      <c r="N42" s="13"/>
      <c r="O42" s="13"/>
      <c r="P42" s="13"/>
      <c r="Q42" s="12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2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4"/>
    </row>
    <row r="43" spans="1:130" ht="12.75">
      <c r="A43" s="12">
        <v>37</v>
      </c>
      <c r="B43" s="13"/>
      <c r="C43" s="13">
        <v>4.8</v>
      </c>
      <c r="D43" s="14">
        <v>5.7</v>
      </c>
      <c r="F43" s="12"/>
      <c r="G43" s="13"/>
      <c r="H43" s="13"/>
      <c r="I43" s="14"/>
      <c r="K43" s="12"/>
      <c r="L43" s="13"/>
      <c r="M43" s="13"/>
      <c r="N43" s="13"/>
      <c r="O43" s="13"/>
      <c r="P43" s="13"/>
      <c r="Q43" s="1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4"/>
    </row>
    <row r="44" spans="1:130" ht="12.75">
      <c r="A44" s="12">
        <v>38</v>
      </c>
      <c r="B44" s="13"/>
      <c r="C44" s="13">
        <v>3.4</v>
      </c>
      <c r="D44" s="14">
        <v>3.5</v>
      </c>
      <c r="F44" s="12"/>
      <c r="G44" s="13"/>
      <c r="H44" s="13"/>
      <c r="I44" s="14"/>
      <c r="K44" s="12"/>
      <c r="L44" s="13"/>
      <c r="M44" s="13"/>
      <c r="N44" s="13"/>
      <c r="O44" s="13"/>
      <c r="P44" s="13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4"/>
    </row>
    <row r="45" spans="1:130" ht="12.75">
      <c r="A45" s="12">
        <v>39</v>
      </c>
      <c r="B45" s="13"/>
      <c r="C45" s="13">
        <v>4.5</v>
      </c>
      <c r="D45" s="14">
        <v>1.5</v>
      </c>
      <c r="F45" s="12"/>
      <c r="G45" s="13"/>
      <c r="H45" s="13"/>
      <c r="I45" s="14"/>
      <c r="K45" s="12"/>
      <c r="L45" s="13"/>
      <c r="M45" s="13"/>
      <c r="N45" s="13"/>
      <c r="O45" s="13"/>
      <c r="P45" s="13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4"/>
    </row>
    <row r="46" spans="1:130" ht="12.75">
      <c r="A46" s="12">
        <v>40</v>
      </c>
      <c r="B46" s="13"/>
      <c r="C46" s="13">
        <v>5.2</v>
      </c>
      <c r="D46" s="14">
        <v>4.3</v>
      </c>
      <c r="F46" s="12"/>
      <c r="G46" s="13"/>
      <c r="H46" s="13"/>
      <c r="I46" s="14"/>
      <c r="K46" s="12"/>
      <c r="L46" s="13"/>
      <c r="M46" s="13"/>
      <c r="N46" s="13"/>
      <c r="O46" s="13"/>
      <c r="P46" s="13"/>
      <c r="Q46" s="12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4"/>
    </row>
    <row r="47" spans="1:130" ht="12.75">
      <c r="A47" s="12">
        <v>41</v>
      </c>
      <c r="B47" s="13"/>
      <c r="C47" s="13">
        <v>4.9</v>
      </c>
      <c r="D47" s="14">
        <v>4.3</v>
      </c>
      <c r="F47" s="12"/>
      <c r="G47" s="13"/>
      <c r="H47" s="13"/>
      <c r="I47" s="14"/>
      <c r="K47" s="12"/>
      <c r="L47" s="13"/>
      <c r="M47" s="13"/>
      <c r="N47" s="13"/>
      <c r="O47" s="13"/>
      <c r="P47" s="13"/>
      <c r="Q47" s="12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4"/>
    </row>
    <row r="48" spans="1:130" ht="12.75">
      <c r="A48" s="12">
        <v>42</v>
      </c>
      <c r="B48" s="13"/>
      <c r="C48" s="13">
        <v>3.4</v>
      </c>
      <c r="D48" s="14">
        <v>5.2</v>
      </c>
      <c r="F48" s="12"/>
      <c r="G48" s="13"/>
      <c r="H48" s="13"/>
      <c r="I48" s="14"/>
      <c r="K48" s="12"/>
      <c r="L48" s="13"/>
      <c r="M48" s="13"/>
      <c r="N48" s="13"/>
      <c r="O48" s="13"/>
      <c r="P48" s="13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4"/>
    </row>
    <row r="49" spans="1:130" ht="12.75">
      <c r="A49" s="12">
        <v>43</v>
      </c>
      <c r="B49" s="13"/>
      <c r="C49" s="13">
        <v>4.5</v>
      </c>
      <c r="D49" s="14">
        <v>1.2</v>
      </c>
      <c r="F49" s="12"/>
      <c r="G49" s="13"/>
      <c r="H49" s="13"/>
      <c r="I49" s="14"/>
      <c r="K49" s="12"/>
      <c r="L49" s="13"/>
      <c r="M49" s="13"/>
      <c r="N49" s="13"/>
      <c r="O49" s="13"/>
      <c r="P49" s="13"/>
      <c r="Q49" s="12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4"/>
    </row>
    <row r="50" spans="1:130" ht="12.75">
      <c r="A50" s="12">
        <v>44</v>
      </c>
      <c r="B50" s="13"/>
      <c r="C50" s="13">
        <v>2.5</v>
      </c>
      <c r="D50" s="14">
        <v>3.5</v>
      </c>
      <c r="F50" s="12"/>
      <c r="G50" s="13"/>
      <c r="H50" s="13"/>
      <c r="I50" s="14"/>
      <c r="K50" s="12"/>
      <c r="L50" s="13"/>
      <c r="M50" s="13"/>
      <c r="N50" s="13"/>
      <c r="O50" s="13"/>
      <c r="P50" s="13"/>
      <c r="Q50" s="12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2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4"/>
    </row>
    <row r="51" spans="1:130" ht="12.75">
      <c r="A51" s="12">
        <v>45</v>
      </c>
      <c r="B51" s="13"/>
      <c r="C51" s="13">
        <v>5.9</v>
      </c>
      <c r="D51" s="14">
        <v>2.6</v>
      </c>
      <c r="F51" s="12"/>
      <c r="G51" s="13"/>
      <c r="H51" s="13"/>
      <c r="I51" s="14"/>
      <c r="K51" s="12"/>
      <c r="L51" s="13"/>
      <c r="M51" s="13"/>
      <c r="N51" s="13"/>
      <c r="O51" s="13"/>
      <c r="P51" s="13"/>
      <c r="Q51" s="12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2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4"/>
    </row>
    <row r="52" spans="1:130" ht="12.75">
      <c r="A52" s="12">
        <v>46</v>
      </c>
      <c r="B52" s="13"/>
      <c r="C52" s="13">
        <v>4.7</v>
      </c>
      <c r="D52" s="14">
        <v>4.4</v>
      </c>
      <c r="F52" s="12"/>
      <c r="G52" s="13"/>
      <c r="H52" s="13"/>
      <c r="I52" s="14"/>
      <c r="K52" s="12"/>
      <c r="L52" s="13"/>
      <c r="M52" s="13"/>
      <c r="N52" s="13"/>
      <c r="O52" s="13"/>
      <c r="P52" s="13"/>
      <c r="Q52" s="1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4"/>
    </row>
    <row r="53" spans="1:130" ht="12.75">
      <c r="A53" s="12">
        <v>47</v>
      </c>
      <c r="B53" s="13"/>
      <c r="C53" s="13">
        <v>5.1</v>
      </c>
      <c r="D53" s="14">
        <v>2.5</v>
      </c>
      <c r="F53" s="12"/>
      <c r="G53" s="13"/>
      <c r="H53" s="13"/>
      <c r="I53" s="14"/>
      <c r="K53" s="12"/>
      <c r="L53" s="13"/>
      <c r="M53" s="13"/>
      <c r="N53" s="13"/>
      <c r="O53" s="13"/>
      <c r="P53" s="13"/>
      <c r="Q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12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4"/>
    </row>
    <row r="54" spans="1:130" ht="12.75">
      <c r="A54" s="12">
        <v>48</v>
      </c>
      <c r="B54" s="13"/>
      <c r="C54" s="13">
        <v>4</v>
      </c>
      <c r="D54" s="14">
        <v>3</v>
      </c>
      <c r="F54" s="12"/>
      <c r="G54" s="13"/>
      <c r="H54" s="13"/>
      <c r="I54" s="14"/>
      <c r="K54" s="12"/>
      <c r="L54" s="13"/>
      <c r="M54" s="13"/>
      <c r="N54" s="13"/>
      <c r="O54" s="13"/>
      <c r="P54" s="13"/>
      <c r="Q54" s="12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4"/>
      <c r="AE54" s="12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4"/>
    </row>
    <row r="55" spans="1:130" ht="12.75">
      <c r="A55" s="12">
        <v>49</v>
      </c>
      <c r="B55" s="13"/>
      <c r="C55" s="13">
        <v>3.8</v>
      </c>
      <c r="D55" s="14">
        <v>3.4</v>
      </c>
      <c r="F55" s="12"/>
      <c r="G55" s="13"/>
      <c r="H55" s="13"/>
      <c r="I55" s="14"/>
      <c r="K55" s="12"/>
      <c r="L55" s="13"/>
      <c r="M55" s="13"/>
      <c r="N55" s="13"/>
      <c r="O55" s="13"/>
      <c r="P55" s="13"/>
      <c r="Q55" s="12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4"/>
    </row>
    <row r="56" spans="1:130" ht="12.75">
      <c r="A56" s="12">
        <v>50</v>
      </c>
      <c r="B56" s="13"/>
      <c r="C56" s="13">
        <v>4.5</v>
      </c>
      <c r="D56" s="14">
        <v>3.7</v>
      </c>
      <c r="F56" s="12"/>
      <c r="G56" s="13"/>
      <c r="H56" s="13"/>
      <c r="I56" s="14"/>
      <c r="K56" s="12"/>
      <c r="L56" s="13"/>
      <c r="M56" s="13"/>
      <c r="N56" s="13"/>
      <c r="O56" s="13"/>
      <c r="P56" s="13"/>
      <c r="Q56" s="12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4"/>
      <c r="AE56" s="12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4"/>
    </row>
    <row r="57" spans="1:130" ht="12.75">
      <c r="A57" s="12">
        <v>51</v>
      </c>
      <c r="B57" s="13"/>
      <c r="C57" s="13">
        <v>4.7</v>
      </c>
      <c r="D57" s="14">
        <v>3.8</v>
      </c>
      <c r="F57" s="12"/>
      <c r="G57" s="13"/>
      <c r="H57" s="13"/>
      <c r="I57" s="14"/>
      <c r="K57" s="12"/>
      <c r="L57" s="13"/>
      <c r="M57" s="13"/>
      <c r="N57" s="13"/>
      <c r="O57" s="13"/>
      <c r="P57" s="13"/>
      <c r="Q57" s="12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/>
      <c r="AE57" s="1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4"/>
    </row>
    <row r="58" spans="1:130" ht="12.75">
      <c r="A58" s="12">
        <v>52</v>
      </c>
      <c r="B58" s="13"/>
      <c r="C58" s="13">
        <v>3.6</v>
      </c>
      <c r="D58" s="14">
        <v>2.9</v>
      </c>
      <c r="F58" s="12"/>
      <c r="G58" s="13"/>
      <c r="H58" s="13"/>
      <c r="I58" s="14"/>
      <c r="K58" s="12"/>
      <c r="L58" s="13"/>
      <c r="M58" s="13"/>
      <c r="N58" s="13"/>
      <c r="O58" s="13"/>
      <c r="P58" s="13"/>
      <c r="Q58" s="12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4"/>
    </row>
    <row r="59" spans="1:130" ht="12.75">
      <c r="A59" s="12">
        <v>53</v>
      </c>
      <c r="B59" s="13"/>
      <c r="C59" s="13">
        <v>3.6</v>
      </c>
      <c r="D59" s="14">
        <v>4</v>
      </c>
      <c r="F59" s="12"/>
      <c r="G59" s="13"/>
      <c r="H59" s="13"/>
      <c r="I59" s="14"/>
      <c r="K59" s="12"/>
      <c r="L59" s="13"/>
      <c r="M59" s="13"/>
      <c r="N59" s="13"/>
      <c r="O59" s="13"/>
      <c r="P59" s="13"/>
      <c r="Q59" s="1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4"/>
      <c r="AE59" s="1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4"/>
    </row>
    <row r="60" spans="1:130" ht="12.75">
      <c r="A60" s="12">
        <v>54</v>
      </c>
      <c r="B60" s="13"/>
      <c r="C60" s="13">
        <v>4.9</v>
      </c>
      <c r="D60" s="14">
        <v>3.4</v>
      </c>
      <c r="F60" s="12"/>
      <c r="G60" s="13"/>
      <c r="H60" s="13"/>
      <c r="I60" s="14"/>
      <c r="K60" s="12"/>
      <c r="L60" s="13"/>
      <c r="M60" s="13"/>
      <c r="N60" s="13"/>
      <c r="O60" s="13"/>
      <c r="P60" s="13"/>
      <c r="Q60" s="12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4"/>
      <c r="AE60" s="12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4"/>
    </row>
    <row r="61" spans="1:130" ht="12.75">
      <c r="A61" s="12">
        <v>55</v>
      </c>
      <c r="B61" s="13"/>
      <c r="C61" s="13">
        <v>3.3</v>
      </c>
      <c r="D61" s="14">
        <v>2.3</v>
      </c>
      <c r="F61" s="12"/>
      <c r="G61" s="13"/>
      <c r="H61" s="13"/>
      <c r="I61" s="14"/>
      <c r="K61" s="12"/>
      <c r="L61" s="13"/>
      <c r="M61" s="13"/>
      <c r="N61" s="13"/>
      <c r="O61" s="13"/>
      <c r="P61" s="13"/>
      <c r="Q61" s="12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4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4"/>
    </row>
    <row r="62" spans="1:130" ht="12.75">
      <c r="A62" s="12">
        <v>56</v>
      </c>
      <c r="B62" s="13" t="s">
        <v>42</v>
      </c>
      <c r="C62" s="13">
        <v>3.9</v>
      </c>
      <c r="D62" s="14">
        <v>1.3</v>
      </c>
      <c r="F62" s="12"/>
      <c r="G62" s="13"/>
      <c r="H62" s="13"/>
      <c r="I62" s="14"/>
      <c r="K62" s="12"/>
      <c r="L62" s="13"/>
      <c r="M62" s="13"/>
      <c r="N62" s="13"/>
      <c r="O62" s="13"/>
      <c r="P62" s="13"/>
      <c r="Q62" s="12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4"/>
      <c r="AE62" s="1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4"/>
    </row>
    <row r="63" spans="1:130" ht="12.75">
      <c r="A63" s="12">
        <v>57</v>
      </c>
      <c r="B63" s="13"/>
      <c r="C63" s="13">
        <v>3.6</v>
      </c>
      <c r="D63" s="14">
        <v>1.9</v>
      </c>
      <c r="F63" s="12"/>
      <c r="G63" s="13"/>
      <c r="H63" s="13"/>
      <c r="I63" s="14"/>
      <c r="K63" s="12"/>
      <c r="L63" s="13"/>
      <c r="M63" s="13"/>
      <c r="N63" s="13"/>
      <c r="O63" s="13"/>
      <c r="P63" s="13"/>
      <c r="Q63" s="1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4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4"/>
    </row>
    <row r="64" spans="1:130" ht="12.75">
      <c r="A64" s="12">
        <v>58</v>
      </c>
      <c r="B64" s="13"/>
      <c r="C64" s="13">
        <v>5.6</v>
      </c>
      <c r="D64" s="14">
        <v>2.8</v>
      </c>
      <c r="F64" s="12"/>
      <c r="G64" s="13"/>
      <c r="H64" s="13"/>
      <c r="I64" s="14"/>
      <c r="K64" s="12"/>
      <c r="L64" s="13"/>
      <c r="M64" s="13"/>
      <c r="N64" s="13"/>
      <c r="O64" s="13"/>
      <c r="P64" s="13"/>
      <c r="Q64" s="12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4"/>
      <c r="AE64" s="12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4"/>
    </row>
    <row r="65" spans="1:130" ht="12.75">
      <c r="A65" s="12">
        <v>59</v>
      </c>
      <c r="B65" s="13"/>
      <c r="C65" s="13">
        <v>3.5</v>
      </c>
      <c r="D65" s="14">
        <v>2.5</v>
      </c>
      <c r="F65" s="12"/>
      <c r="G65" s="13"/>
      <c r="H65" s="13"/>
      <c r="I65" s="14"/>
      <c r="K65" s="12"/>
      <c r="L65" s="13"/>
      <c r="M65" s="13"/>
      <c r="N65" s="13"/>
      <c r="O65" s="13"/>
      <c r="P65" s="13"/>
      <c r="Q65" s="12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4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4"/>
    </row>
    <row r="66" spans="1:130" ht="12.75">
      <c r="A66" s="12">
        <v>60</v>
      </c>
      <c r="B66" s="13"/>
      <c r="C66" s="13">
        <v>1.9</v>
      </c>
      <c r="D66" s="14">
        <v>3.1</v>
      </c>
      <c r="F66" s="12"/>
      <c r="G66" s="13"/>
      <c r="H66" s="13"/>
      <c r="I66" s="14"/>
      <c r="K66" s="12"/>
      <c r="L66" s="13"/>
      <c r="M66" s="13"/>
      <c r="N66" s="13"/>
      <c r="O66" s="13"/>
      <c r="P66" s="13"/>
      <c r="Q66" s="12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4"/>
      <c r="AE66" s="1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4"/>
    </row>
    <row r="67" spans="1:130" ht="12.75">
      <c r="A67" s="12">
        <v>61</v>
      </c>
      <c r="B67" s="13"/>
      <c r="C67" s="13">
        <v>4.3</v>
      </c>
      <c r="D67" s="14">
        <v>2.3</v>
      </c>
      <c r="F67" s="12"/>
      <c r="G67" s="13"/>
      <c r="H67" s="13"/>
      <c r="I67" s="14"/>
      <c r="K67" s="12"/>
      <c r="L67" s="13"/>
      <c r="M67" s="13"/>
      <c r="N67" s="13"/>
      <c r="O67" s="13"/>
      <c r="P67" s="13"/>
      <c r="Q67" s="12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4"/>
    </row>
    <row r="68" spans="1:130" ht="12.75">
      <c r="A68" s="12">
        <v>62</v>
      </c>
      <c r="B68" s="13"/>
      <c r="C68" s="13">
        <v>5.1</v>
      </c>
      <c r="D68" s="14">
        <v>2.2</v>
      </c>
      <c r="F68" s="12"/>
      <c r="G68" s="13"/>
      <c r="H68" s="13"/>
      <c r="I68" s="14"/>
      <c r="K68" s="12"/>
      <c r="L68" s="13"/>
      <c r="M68" s="13"/>
      <c r="N68" s="13"/>
      <c r="O68" s="13"/>
      <c r="P68" s="13"/>
      <c r="Q68" s="12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4"/>
      <c r="AE68" s="12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4"/>
    </row>
    <row r="69" spans="1:130" ht="12.75">
      <c r="A69" s="12">
        <v>63</v>
      </c>
      <c r="B69" s="13"/>
      <c r="C69" s="13">
        <v>4.7</v>
      </c>
      <c r="D69" s="14">
        <v>1.9</v>
      </c>
      <c r="F69" s="12"/>
      <c r="G69" s="13"/>
      <c r="H69" s="13"/>
      <c r="I69" s="14"/>
      <c r="K69" s="12"/>
      <c r="L69" s="13"/>
      <c r="M69" s="13"/>
      <c r="N69" s="13"/>
      <c r="O69" s="13"/>
      <c r="P69" s="13"/>
      <c r="Q69" s="12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4"/>
    </row>
    <row r="70" spans="1:130" ht="12.75">
      <c r="A70" s="12">
        <v>64</v>
      </c>
      <c r="B70" s="13"/>
      <c r="C70" s="13">
        <v>4.2</v>
      </c>
      <c r="D70" s="14">
        <v>1.8</v>
      </c>
      <c r="F70" s="12"/>
      <c r="G70" s="13"/>
      <c r="H70" s="13"/>
      <c r="I70" s="14"/>
      <c r="K70" s="12"/>
      <c r="L70" s="13"/>
      <c r="M70" s="13"/>
      <c r="N70" s="13"/>
      <c r="O70" s="13"/>
      <c r="P70" s="13"/>
      <c r="Q70" s="12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4"/>
      <c r="AE70" s="12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4"/>
    </row>
    <row r="71" spans="1:130" ht="12.75">
      <c r="A71" s="12">
        <v>65</v>
      </c>
      <c r="B71" s="13"/>
      <c r="C71" s="13">
        <v>4.4</v>
      </c>
      <c r="D71" s="14">
        <v>2.6</v>
      </c>
      <c r="F71" s="12"/>
      <c r="G71" s="13"/>
      <c r="H71" s="13"/>
      <c r="I71" s="14"/>
      <c r="K71" s="12"/>
      <c r="L71" s="13"/>
      <c r="M71" s="13"/>
      <c r="N71" s="13"/>
      <c r="O71" s="13"/>
      <c r="P71" s="13"/>
      <c r="Q71" s="12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4"/>
      <c r="AE71" s="1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4"/>
    </row>
    <row r="72" spans="1:130" ht="12.75">
      <c r="A72" s="12">
        <v>66</v>
      </c>
      <c r="B72" s="13"/>
      <c r="C72" s="13">
        <v>4.4</v>
      </c>
      <c r="D72" s="14">
        <v>2.5</v>
      </c>
      <c r="F72" s="12"/>
      <c r="G72" s="13"/>
      <c r="H72" s="13"/>
      <c r="I72" s="14"/>
      <c r="K72" s="12"/>
      <c r="L72" s="13"/>
      <c r="M72" s="13"/>
      <c r="N72" s="13"/>
      <c r="O72" s="13"/>
      <c r="P72" s="13"/>
      <c r="Q72" s="12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4"/>
      <c r="AE72" s="12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4"/>
    </row>
    <row r="73" spans="1:130" ht="12.75">
      <c r="A73" s="12">
        <v>67</v>
      </c>
      <c r="B73" s="13"/>
      <c r="C73" s="13">
        <v>4.6</v>
      </c>
      <c r="D73" s="14">
        <v>2.8</v>
      </c>
      <c r="F73" s="12"/>
      <c r="G73" s="13"/>
      <c r="H73" s="13"/>
      <c r="I73" s="14"/>
      <c r="K73" s="12"/>
      <c r="L73" s="13"/>
      <c r="M73" s="13"/>
      <c r="N73" s="13"/>
      <c r="O73" s="13"/>
      <c r="P73" s="13"/>
      <c r="Q73" s="12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4"/>
      <c r="AE73" s="1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4"/>
    </row>
    <row r="74" spans="1:130" ht="12.75">
      <c r="A74" s="12">
        <v>68</v>
      </c>
      <c r="B74" s="13"/>
      <c r="C74" s="13">
        <v>4.6</v>
      </c>
      <c r="D74" s="14">
        <v>3.1</v>
      </c>
      <c r="F74" s="12"/>
      <c r="G74" s="13"/>
      <c r="H74" s="13"/>
      <c r="I74" s="14"/>
      <c r="K74" s="12"/>
      <c r="L74" s="13"/>
      <c r="M74" s="13"/>
      <c r="N74" s="13"/>
      <c r="O74" s="13"/>
      <c r="P74" s="13"/>
      <c r="Q74" s="12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4"/>
      <c r="AE74" s="12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4"/>
    </row>
    <row r="75" spans="1:130" ht="12.75">
      <c r="A75" s="12">
        <v>69</v>
      </c>
      <c r="B75" s="13"/>
      <c r="C75" s="13">
        <v>4.5</v>
      </c>
      <c r="D75" s="14">
        <v>2.7</v>
      </c>
      <c r="F75" s="12"/>
      <c r="G75" s="13"/>
      <c r="H75" s="13"/>
      <c r="I75" s="14"/>
      <c r="K75" s="12"/>
      <c r="L75" s="13"/>
      <c r="M75" s="13"/>
      <c r="N75" s="13"/>
      <c r="O75" s="13"/>
      <c r="P75" s="13"/>
      <c r="Q75" s="12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4"/>
      <c r="AE75" s="12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4"/>
    </row>
    <row r="76" spans="1:130" ht="12.75">
      <c r="A76" s="12">
        <v>70</v>
      </c>
      <c r="B76" s="13"/>
      <c r="C76" s="13">
        <v>4.4</v>
      </c>
      <c r="D76" s="14">
        <v>2.1</v>
      </c>
      <c r="F76" s="12"/>
      <c r="G76" s="13"/>
      <c r="H76" s="13"/>
      <c r="I76" s="14"/>
      <c r="K76" s="12"/>
      <c r="L76" s="13"/>
      <c r="M76" s="13"/>
      <c r="N76" s="13"/>
      <c r="O76" s="13"/>
      <c r="P76" s="13"/>
      <c r="Q76" s="12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4"/>
    </row>
    <row r="77" spans="1:130" ht="12.75">
      <c r="A77" s="12">
        <v>71</v>
      </c>
      <c r="B77" s="13"/>
      <c r="C77" s="13">
        <v>4.5</v>
      </c>
      <c r="D77" s="14">
        <v>2.3</v>
      </c>
      <c r="F77" s="12"/>
      <c r="G77" s="13"/>
      <c r="H77" s="13"/>
      <c r="I77" s="14"/>
      <c r="K77" s="12"/>
      <c r="L77" s="13"/>
      <c r="M77" s="13"/>
      <c r="N77" s="13"/>
      <c r="O77" s="13"/>
      <c r="P77" s="13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4"/>
      <c r="AE77" s="12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4"/>
    </row>
    <row r="78" spans="1:130" ht="12.75">
      <c r="A78" s="12">
        <v>72</v>
      </c>
      <c r="B78" s="13"/>
      <c r="C78" s="13">
        <v>4.8</v>
      </c>
      <c r="D78" s="14">
        <v>2.4</v>
      </c>
      <c r="F78" s="12"/>
      <c r="G78" s="13"/>
      <c r="H78" s="13"/>
      <c r="I78" s="14"/>
      <c r="K78" s="12"/>
      <c r="L78" s="13"/>
      <c r="M78" s="13"/>
      <c r="N78" s="13"/>
      <c r="O78" s="13"/>
      <c r="P78" s="13"/>
      <c r="Q78" s="12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4"/>
      <c r="AE78" s="1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4"/>
    </row>
    <row r="79" spans="1:130" ht="12.75">
      <c r="A79" s="12">
        <v>73</v>
      </c>
      <c r="B79" s="13"/>
      <c r="C79" s="13">
        <v>4.9</v>
      </c>
      <c r="D79" s="14">
        <v>2.5</v>
      </c>
      <c r="F79" s="12"/>
      <c r="G79" s="13"/>
      <c r="H79" s="13"/>
      <c r="I79" s="14"/>
      <c r="K79" s="12"/>
      <c r="L79" s="13"/>
      <c r="M79" s="13"/>
      <c r="N79" s="13"/>
      <c r="O79" s="13"/>
      <c r="P79" s="13"/>
      <c r="Q79" s="12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4"/>
      <c r="AE79" s="12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4"/>
    </row>
    <row r="80" spans="1:130" ht="12.75">
      <c r="A80" s="12">
        <v>74</v>
      </c>
      <c r="B80" s="13"/>
      <c r="C80" s="13">
        <v>5</v>
      </c>
      <c r="D80" s="14">
        <v>2.8</v>
      </c>
      <c r="F80" s="12"/>
      <c r="G80" s="13"/>
      <c r="H80" s="13"/>
      <c r="I80" s="14"/>
      <c r="K80" s="12"/>
      <c r="L80" s="13"/>
      <c r="M80" s="13"/>
      <c r="N80" s="13"/>
      <c r="O80" s="13"/>
      <c r="P80" s="13"/>
      <c r="Q80" s="12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4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4"/>
    </row>
    <row r="81" spans="1:130" ht="12.75">
      <c r="A81" s="12">
        <v>75</v>
      </c>
      <c r="B81" s="13"/>
      <c r="C81" s="13">
        <v>4.9</v>
      </c>
      <c r="D81" s="14">
        <v>2.9</v>
      </c>
      <c r="F81" s="12"/>
      <c r="G81" s="13"/>
      <c r="H81" s="13"/>
      <c r="I81" s="14"/>
      <c r="K81" s="12"/>
      <c r="L81" s="13"/>
      <c r="M81" s="13"/>
      <c r="N81" s="13"/>
      <c r="O81" s="13"/>
      <c r="P81" s="13"/>
      <c r="Q81" s="12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4"/>
      <c r="AE81" s="12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4"/>
    </row>
    <row r="82" spans="1:130" ht="12.75">
      <c r="A82" s="12">
        <v>76</v>
      </c>
      <c r="B82" s="13"/>
      <c r="C82" s="13">
        <v>4.8</v>
      </c>
      <c r="D82" s="14">
        <v>2.8</v>
      </c>
      <c r="F82" s="12"/>
      <c r="G82" s="13"/>
      <c r="H82" s="13"/>
      <c r="I82" s="14"/>
      <c r="K82" s="12"/>
      <c r="L82" s="13"/>
      <c r="M82" s="13"/>
      <c r="N82" s="13"/>
      <c r="O82" s="13"/>
      <c r="P82" s="13"/>
      <c r="Q82" s="12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4"/>
      <c r="AE82" s="12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4"/>
    </row>
    <row r="83" spans="1:130" ht="12.75">
      <c r="A83" s="12">
        <v>77</v>
      </c>
      <c r="B83" s="13"/>
      <c r="C83" s="13">
        <v>4.7</v>
      </c>
      <c r="D83" s="14">
        <v>2.6</v>
      </c>
      <c r="F83" s="12"/>
      <c r="G83" s="13"/>
      <c r="H83" s="13"/>
      <c r="I83" s="14"/>
      <c r="K83" s="12"/>
      <c r="L83" s="13"/>
      <c r="M83" s="13"/>
      <c r="N83" s="13"/>
      <c r="O83" s="13"/>
      <c r="P83" s="13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4"/>
      <c r="AE83" s="12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4"/>
    </row>
    <row r="84" spans="1:130" ht="12.75">
      <c r="A84" s="12">
        <v>78</v>
      </c>
      <c r="B84" s="13"/>
      <c r="C84" s="13">
        <v>4.7</v>
      </c>
      <c r="D84" s="14">
        <v>2.5</v>
      </c>
      <c r="F84" s="12"/>
      <c r="G84" s="13"/>
      <c r="H84" s="13"/>
      <c r="I84" s="14"/>
      <c r="K84" s="12"/>
      <c r="L84" s="13"/>
      <c r="M84" s="13"/>
      <c r="N84" s="13"/>
      <c r="O84" s="13"/>
      <c r="P84" s="13"/>
      <c r="Q84" s="12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4"/>
      <c r="AE84" s="1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4"/>
    </row>
    <row r="85" spans="1:130" ht="12.75">
      <c r="A85" s="12">
        <v>79</v>
      </c>
      <c r="B85" s="13"/>
      <c r="C85" s="13">
        <v>4.9</v>
      </c>
      <c r="D85" s="14">
        <v>2.7</v>
      </c>
      <c r="F85" s="12"/>
      <c r="G85" s="13"/>
      <c r="H85" s="13"/>
      <c r="I85" s="14"/>
      <c r="K85" s="12"/>
      <c r="L85" s="13"/>
      <c r="M85" s="13"/>
      <c r="N85" s="13"/>
      <c r="O85" s="13"/>
      <c r="P85" s="13"/>
      <c r="Q85" s="12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4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4"/>
    </row>
    <row r="86" spans="1:130" ht="12.75">
      <c r="A86" s="12">
        <v>80</v>
      </c>
      <c r="B86" s="13"/>
      <c r="C86" s="13">
        <v>6.2</v>
      </c>
      <c r="D86" s="14">
        <v>3.8</v>
      </c>
      <c r="F86" s="12"/>
      <c r="G86" s="13"/>
      <c r="H86" s="13"/>
      <c r="I86" s="14"/>
      <c r="K86" s="12"/>
      <c r="L86" s="13"/>
      <c r="M86" s="13"/>
      <c r="N86" s="13"/>
      <c r="O86" s="13"/>
      <c r="P86" s="13"/>
      <c r="Q86" s="12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4"/>
      <c r="AE86" s="12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4"/>
    </row>
    <row r="87" spans="1:130" ht="12.75">
      <c r="A87" s="12">
        <v>81</v>
      </c>
      <c r="B87" s="13"/>
      <c r="C87" s="13">
        <v>5.9</v>
      </c>
      <c r="D87" s="14">
        <v>4.1</v>
      </c>
      <c r="F87" s="12"/>
      <c r="G87" s="13"/>
      <c r="H87" s="13"/>
      <c r="I87" s="14"/>
      <c r="K87" s="12"/>
      <c r="L87" s="13"/>
      <c r="M87" s="13"/>
      <c r="N87" s="13"/>
      <c r="O87" s="13"/>
      <c r="P87" s="13"/>
      <c r="Q87" s="12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4"/>
      <c r="AE87" s="12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4"/>
    </row>
    <row r="88" spans="1:130" ht="12.75">
      <c r="A88" s="12">
        <v>82</v>
      </c>
      <c r="B88" s="13"/>
      <c r="C88" s="13">
        <v>5.8</v>
      </c>
      <c r="D88" s="14">
        <v>4.2</v>
      </c>
      <c r="F88" s="12"/>
      <c r="G88" s="13"/>
      <c r="H88" s="13"/>
      <c r="I88" s="14"/>
      <c r="K88" s="12"/>
      <c r="L88" s="13"/>
      <c r="M88" s="13"/>
      <c r="N88" s="13"/>
      <c r="O88" s="13"/>
      <c r="P88" s="13"/>
      <c r="Q88" s="12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4"/>
      <c r="AE88" s="12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4"/>
    </row>
    <row r="89" spans="1:130" ht="12.75">
      <c r="A89" s="12">
        <v>83</v>
      </c>
      <c r="B89" s="13"/>
      <c r="C89" s="13">
        <v>5.6</v>
      </c>
      <c r="D89" s="14">
        <v>4</v>
      </c>
      <c r="F89" s="12"/>
      <c r="G89" s="13"/>
      <c r="H89" s="13"/>
      <c r="I89" s="14"/>
      <c r="K89" s="12"/>
      <c r="L89" s="13"/>
      <c r="M89" s="13"/>
      <c r="N89" s="13"/>
      <c r="O89" s="13"/>
      <c r="P89" s="13"/>
      <c r="Q89" s="12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4"/>
      <c r="AE89" s="12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4"/>
    </row>
    <row r="90" spans="1:130" ht="12.75">
      <c r="A90" s="12">
        <v>84</v>
      </c>
      <c r="B90" s="13"/>
      <c r="C90" s="13">
        <v>6.1</v>
      </c>
      <c r="D90" s="14">
        <v>4.3</v>
      </c>
      <c r="F90" s="12"/>
      <c r="G90" s="13"/>
      <c r="H90" s="13"/>
      <c r="I90" s="14"/>
      <c r="K90" s="12"/>
      <c r="L90" s="13"/>
      <c r="M90" s="13"/>
      <c r="N90" s="13"/>
      <c r="O90" s="13"/>
      <c r="P90" s="13"/>
      <c r="Q90" s="12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4"/>
      <c r="AE90" s="1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4"/>
    </row>
    <row r="91" spans="1:130" ht="12.75">
      <c r="A91" s="12">
        <v>85</v>
      </c>
      <c r="B91" s="13"/>
      <c r="C91" s="13">
        <v>5.6</v>
      </c>
      <c r="D91" s="14">
        <v>3.6</v>
      </c>
      <c r="F91" s="12"/>
      <c r="G91" s="13"/>
      <c r="H91" s="13"/>
      <c r="I91" s="14"/>
      <c r="K91" s="12"/>
      <c r="L91" s="13"/>
      <c r="M91" s="13"/>
      <c r="N91" s="13"/>
      <c r="O91" s="13"/>
      <c r="P91" s="13"/>
      <c r="Q91" s="12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4"/>
      <c r="AE91" s="1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4"/>
    </row>
    <row r="92" spans="1:130" ht="12.75">
      <c r="A92" s="12">
        <v>86</v>
      </c>
      <c r="B92" s="13"/>
      <c r="C92" s="13">
        <v>6.1</v>
      </c>
      <c r="D92" s="14">
        <v>4</v>
      </c>
      <c r="F92" s="12"/>
      <c r="G92" s="13"/>
      <c r="H92" s="13"/>
      <c r="I92" s="14"/>
      <c r="K92" s="12"/>
      <c r="L92" s="13"/>
      <c r="M92" s="13"/>
      <c r="N92" s="13"/>
      <c r="O92" s="13"/>
      <c r="P92" s="13"/>
      <c r="Q92" s="12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4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4"/>
    </row>
    <row r="93" spans="1:130" ht="12.75">
      <c r="A93" s="12">
        <v>87</v>
      </c>
      <c r="B93" s="13"/>
      <c r="C93" s="13">
        <v>5.5</v>
      </c>
      <c r="D93" s="14">
        <v>4.8</v>
      </c>
      <c r="F93" s="12"/>
      <c r="G93" s="13"/>
      <c r="H93" s="13"/>
      <c r="I93" s="14"/>
      <c r="K93" s="12"/>
      <c r="L93" s="13"/>
      <c r="M93" s="13"/>
      <c r="N93" s="13"/>
      <c r="O93" s="13"/>
      <c r="P93" s="13"/>
      <c r="Q93" s="12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4"/>
      <c r="AE93" s="1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4"/>
    </row>
    <row r="94" spans="1:130" ht="12.75">
      <c r="A94" s="12">
        <v>88</v>
      </c>
      <c r="B94" s="13"/>
      <c r="C94" s="13">
        <v>6</v>
      </c>
      <c r="D94" s="14">
        <v>4.5</v>
      </c>
      <c r="F94" s="12"/>
      <c r="G94" s="13"/>
      <c r="H94" s="13"/>
      <c r="I94" s="14"/>
      <c r="K94" s="12"/>
      <c r="L94" s="13"/>
      <c r="M94" s="13"/>
      <c r="N94" s="13"/>
      <c r="O94" s="13"/>
      <c r="P94" s="13"/>
      <c r="Q94" s="12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4"/>
      <c r="AE94" s="1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4"/>
    </row>
    <row r="95" spans="1:130" ht="12.75">
      <c r="A95" s="12">
        <v>89</v>
      </c>
      <c r="B95" s="13"/>
      <c r="C95" s="13">
        <v>5.7</v>
      </c>
      <c r="D95" s="14">
        <v>3.6</v>
      </c>
      <c r="F95" s="12"/>
      <c r="G95" s="13"/>
      <c r="H95" s="13"/>
      <c r="I95" s="14"/>
      <c r="K95" s="12"/>
      <c r="L95" s="13"/>
      <c r="M95" s="13"/>
      <c r="N95" s="13"/>
      <c r="O95" s="13"/>
      <c r="P95" s="13"/>
      <c r="Q95" s="12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4"/>
      <c r="AE95" s="1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4"/>
    </row>
    <row r="96" spans="1:130" ht="12.75">
      <c r="A96" s="12">
        <v>90</v>
      </c>
      <c r="B96" s="13"/>
      <c r="C96" s="13">
        <v>5.6</v>
      </c>
      <c r="D96" s="14">
        <v>3.8</v>
      </c>
      <c r="F96" s="12"/>
      <c r="G96" s="13"/>
      <c r="H96" s="13"/>
      <c r="I96" s="14"/>
      <c r="K96" s="12"/>
      <c r="L96" s="13"/>
      <c r="M96" s="13"/>
      <c r="N96" s="13"/>
      <c r="O96" s="13"/>
      <c r="P96" s="13"/>
      <c r="Q96" s="12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4"/>
      <c r="AE96" s="1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4"/>
    </row>
    <row r="97" spans="1:130" ht="12.75">
      <c r="A97" s="12">
        <v>91</v>
      </c>
      <c r="B97" s="13"/>
      <c r="C97" s="13">
        <v>5.6</v>
      </c>
      <c r="D97" s="14">
        <v>5.6</v>
      </c>
      <c r="F97" s="12"/>
      <c r="G97" s="13"/>
      <c r="H97" s="13"/>
      <c r="I97" s="14"/>
      <c r="K97" s="12"/>
      <c r="L97" s="13"/>
      <c r="M97" s="13"/>
      <c r="N97" s="13"/>
      <c r="O97" s="13"/>
      <c r="P97" s="13"/>
      <c r="Q97" s="12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4"/>
      <c r="AE97" s="1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4"/>
    </row>
    <row r="98" spans="1:130" ht="12.75">
      <c r="A98" s="12">
        <v>92</v>
      </c>
      <c r="B98" s="13"/>
      <c r="C98" s="13">
        <v>5.8</v>
      </c>
      <c r="D98" s="14">
        <v>4.4</v>
      </c>
      <c r="F98" s="12"/>
      <c r="G98" s="13"/>
      <c r="H98" s="13"/>
      <c r="I98" s="14"/>
      <c r="K98" s="12"/>
      <c r="L98" s="13"/>
      <c r="M98" s="13"/>
      <c r="N98" s="13"/>
      <c r="O98" s="13"/>
      <c r="P98" s="13"/>
      <c r="Q98" s="12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4"/>
      <c r="AE98" s="1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4"/>
    </row>
    <row r="99" spans="1:130" ht="12.75">
      <c r="A99" s="12">
        <v>93</v>
      </c>
      <c r="B99" s="13"/>
      <c r="C99" s="13">
        <v>5.9</v>
      </c>
      <c r="D99" s="14">
        <v>3.8</v>
      </c>
      <c r="F99" s="12"/>
      <c r="G99" s="13"/>
      <c r="H99" s="13"/>
      <c r="I99" s="14"/>
      <c r="K99" s="12"/>
      <c r="L99" s="13"/>
      <c r="M99" s="13"/>
      <c r="N99" s="13"/>
      <c r="O99" s="13"/>
      <c r="P99" s="13"/>
      <c r="Q99" s="12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4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4"/>
    </row>
    <row r="100" spans="1:130" ht="12.75">
      <c r="A100" s="12">
        <v>94</v>
      </c>
      <c r="B100" s="13"/>
      <c r="C100" s="13">
        <v>5.8</v>
      </c>
      <c r="D100" s="14">
        <v>3.6</v>
      </c>
      <c r="F100" s="12"/>
      <c r="G100" s="13"/>
      <c r="H100" s="13"/>
      <c r="I100" s="14"/>
      <c r="K100" s="12"/>
      <c r="L100" s="13"/>
      <c r="M100" s="13"/>
      <c r="N100" s="13"/>
      <c r="O100" s="13"/>
      <c r="P100" s="13"/>
      <c r="Q100" s="12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4"/>
      <c r="AE100" s="1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4"/>
    </row>
    <row r="101" spans="1:130" ht="12.75">
      <c r="A101" s="12">
        <v>95</v>
      </c>
      <c r="B101" s="13"/>
      <c r="C101" s="13">
        <v>5.7</v>
      </c>
      <c r="D101" s="14">
        <v>4</v>
      </c>
      <c r="F101" s="12"/>
      <c r="G101" s="13"/>
      <c r="H101" s="13"/>
      <c r="I101" s="14"/>
      <c r="K101" s="12"/>
      <c r="L101" s="13"/>
      <c r="M101" s="13"/>
      <c r="N101" s="13"/>
      <c r="O101" s="13"/>
      <c r="P101" s="13"/>
      <c r="Q101" s="12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4"/>
      <c r="AE101" s="1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4"/>
    </row>
    <row r="102" spans="1:130" ht="12.75">
      <c r="A102" s="12">
        <v>96</v>
      </c>
      <c r="B102" s="13"/>
      <c r="C102" s="13">
        <v>2.9</v>
      </c>
      <c r="D102" s="14">
        <v>1.5</v>
      </c>
      <c r="F102" s="12"/>
      <c r="G102" s="13"/>
      <c r="H102" s="13"/>
      <c r="I102" s="14"/>
      <c r="K102" s="12"/>
      <c r="L102" s="13"/>
      <c r="M102" s="13"/>
      <c r="N102" s="13"/>
      <c r="O102" s="13"/>
      <c r="P102" s="13"/>
      <c r="Q102" s="12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4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4"/>
    </row>
    <row r="103" spans="1:130" ht="12.75">
      <c r="A103" s="12">
        <v>97</v>
      </c>
      <c r="B103" s="13"/>
      <c r="C103" s="13">
        <v>3.3</v>
      </c>
      <c r="D103" s="14">
        <v>3.1</v>
      </c>
      <c r="F103" s="12"/>
      <c r="G103" s="13"/>
      <c r="H103" s="13"/>
      <c r="I103" s="14"/>
      <c r="K103" s="12"/>
      <c r="L103" s="13"/>
      <c r="M103" s="13"/>
      <c r="N103" s="13"/>
      <c r="O103" s="13"/>
      <c r="P103" s="13"/>
      <c r="Q103" s="12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4"/>
      <c r="AE103" s="1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4"/>
    </row>
    <row r="104" spans="1:130" ht="13.5" thickBot="1">
      <c r="A104" s="12">
        <v>98</v>
      </c>
      <c r="B104" s="13"/>
      <c r="C104" s="13">
        <v>2.6</v>
      </c>
      <c r="D104" s="14">
        <v>1.6</v>
      </c>
      <c r="F104" s="15"/>
      <c r="G104" s="16"/>
      <c r="H104" s="16"/>
      <c r="I104" s="17"/>
      <c r="K104" s="15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7"/>
      <c r="AE104" s="15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7"/>
    </row>
    <row r="105" spans="1:4" ht="13.5" thickBot="1">
      <c r="A105" s="15">
        <v>99</v>
      </c>
      <c r="B105" s="16"/>
      <c r="C105" s="16">
        <v>20</v>
      </c>
      <c r="D105" s="17">
        <v>20</v>
      </c>
    </row>
  </sheetData>
  <sheetProtection/>
  <mergeCells count="5">
    <mergeCell ref="Q4:AD4"/>
    <mergeCell ref="AE4:DZ4"/>
    <mergeCell ref="F4:I4"/>
    <mergeCell ref="A4:D4"/>
    <mergeCell ref="K4:P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2"/>
  <sheetViews>
    <sheetView zoomScalePageLayoutView="0" workbookViewId="0" topLeftCell="A1">
      <pane ySplit="2" topLeftCell="A178" activePane="bottomLeft" state="frozen"/>
      <selection pane="topLeft" activeCell="G3" sqref="G3"/>
      <selection pane="bottomLeft" activeCell="A1" sqref="A1"/>
    </sheetView>
  </sheetViews>
  <sheetFormatPr defaultColWidth="9.140625" defaultRowHeight="12.75"/>
  <cols>
    <col min="1" max="1" width="12.00390625" style="0" customWidth="1"/>
    <col min="2" max="2" width="7.140625" style="0" bestFit="1" customWidth="1"/>
    <col min="3" max="3" width="5.00390625" style="0" customWidth="1"/>
    <col min="4" max="4" width="8.00390625" style="0" customWidth="1"/>
    <col min="5" max="5" width="8.8515625" style="0" customWidth="1"/>
    <col min="6" max="6" width="12.57421875" style="0" bestFit="1" customWidth="1"/>
    <col min="7" max="7" width="14.00390625" style="0" bestFit="1" customWidth="1"/>
    <col min="8" max="8" width="11.421875" style="0" bestFit="1" customWidth="1"/>
    <col min="9" max="12" width="8.57421875" style="0" customWidth="1"/>
    <col min="13" max="24" width="3.7109375" style="0" customWidth="1"/>
  </cols>
  <sheetData>
    <row r="2" spans="1:12" ht="12.75">
      <c r="A2" s="19" t="s">
        <v>0</v>
      </c>
      <c r="B2" s="19" t="s">
        <v>2</v>
      </c>
      <c r="C2" s="19" t="s">
        <v>28</v>
      </c>
      <c r="D2" s="19" t="s">
        <v>22</v>
      </c>
      <c r="E2" s="1" t="s">
        <v>25</v>
      </c>
      <c r="F2" s="19" t="s">
        <v>13</v>
      </c>
      <c r="G2" s="19" t="s">
        <v>3</v>
      </c>
      <c r="H2" s="1" t="s">
        <v>24</v>
      </c>
      <c r="I2" s="1" t="s">
        <v>23</v>
      </c>
      <c r="J2" s="19" t="s">
        <v>21</v>
      </c>
      <c r="K2" s="1" t="s">
        <v>26</v>
      </c>
      <c r="L2" s="19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8"/>
  <sheetViews>
    <sheetView zoomScalePageLayoutView="0" workbookViewId="0" topLeftCell="A1">
      <selection activeCell="B4" sqref="B4:B16"/>
    </sheetView>
  </sheetViews>
  <sheetFormatPr defaultColWidth="9.140625" defaultRowHeight="12.75"/>
  <cols>
    <col min="1" max="1" width="22.57421875" style="28" customWidth="1"/>
    <col min="2" max="2" width="12.28125" style="28" customWidth="1"/>
  </cols>
  <sheetData>
    <row r="1" ht="12.75">
      <c r="C1" s="26" t="s">
        <v>71</v>
      </c>
    </row>
    <row r="2" spans="1:3" ht="12.75">
      <c r="A2" s="47" t="s">
        <v>23</v>
      </c>
      <c r="B2" s="47"/>
      <c r="C2" s="30" t="e">
        <f>SUM(Output!I3:I65536)*8760/MAX(Output!$A:$A)</f>
        <v>#DIV/0!</v>
      </c>
    </row>
    <row r="3" spans="1:3" ht="12.75">
      <c r="A3" s="47" t="s">
        <v>21</v>
      </c>
      <c r="B3" s="47"/>
      <c r="C3" s="30" t="e">
        <f>SUM(Output!J3:J65536)*8760/MAX(Output!$A:$A)</f>
        <v>#DIV/0!</v>
      </c>
    </row>
    <row r="4" spans="1:3" ht="12.75">
      <c r="A4" s="46" t="s">
        <v>26</v>
      </c>
      <c r="B4" s="27" t="s">
        <v>75</v>
      </c>
      <c r="C4" s="30" t="e">
        <f>MEDIAN(Output!K3:K65536)</f>
        <v>#NUM!</v>
      </c>
    </row>
    <row r="5" spans="1:3" ht="12.75">
      <c r="A5" s="46"/>
      <c r="B5" s="27" t="s">
        <v>78</v>
      </c>
      <c r="C5" s="30" t="e">
        <f>QUARTILE(Output!K3:K65536,1)</f>
        <v>#NUM!</v>
      </c>
    </row>
    <row r="6" spans="1:3" ht="12.75">
      <c r="A6" s="46"/>
      <c r="B6" s="27" t="s">
        <v>79</v>
      </c>
      <c r="C6" s="30" t="e">
        <f>QUARTILE(Output!K3:K65536,3)</f>
        <v>#NUM!</v>
      </c>
    </row>
    <row r="7" spans="1:3" ht="12.75">
      <c r="A7" s="46"/>
      <c r="B7" s="29" t="s">
        <v>77</v>
      </c>
      <c r="C7" s="30" t="e">
        <f>AVERAGE(Output!K3:K65536)</f>
        <v>#DIV/0!</v>
      </c>
    </row>
    <row r="8" spans="1:3" ht="12.75">
      <c r="A8" s="46"/>
      <c r="B8" s="27" t="s">
        <v>76</v>
      </c>
      <c r="C8" s="30" t="e">
        <f>STDEV(Output!K3:K65536)</f>
        <v>#DIV/0!</v>
      </c>
    </row>
    <row r="9" spans="1:3" ht="12.75">
      <c r="A9" s="46" t="s">
        <v>27</v>
      </c>
      <c r="B9" s="27" t="s">
        <v>75</v>
      </c>
      <c r="C9" s="30" t="e">
        <f>MEDIAN(Output!L3:L65536)</f>
        <v>#NUM!</v>
      </c>
    </row>
    <row r="10" spans="1:3" ht="12.75">
      <c r="A10" s="46"/>
      <c r="B10" s="27" t="s">
        <v>78</v>
      </c>
      <c r="C10" s="30" t="e">
        <f>QUARTILE(Output!L3:L65536,1)</f>
        <v>#NUM!</v>
      </c>
    </row>
    <row r="11" spans="1:3" ht="12.75">
      <c r="A11" s="46"/>
      <c r="B11" s="27" t="s">
        <v>79</v>
      </c>
      <c r="C11" s="30" t="e">
        <f>QUARTILE(Output!L3:L65536,3)</f>
        <v>#NUM!</v>
      </c>
    </row>
    <row r="12" spans="1:3" ht="12.75">
      <c r="A12" s="46"/>
      <c r="B12" s="29" t="s">
        <v>77</v>
      </c>
      <c r="C12" s="30" t="e">
        <f>AVERAGE(Output!L3:L65536)</f>
        <v>#DIV/0!</v>
      </c>
    </row>
    <row r="13" spans="1:3" ht="12.75">
      <c r="A13" s="46"/>
      <c r="B13" s="27" t="s">
        <v>76</v>
      </c>
      <c r="C13" s="30" t="e">
        <f>STDEV(Output!L3:L65536)</f>
        <v>#DIV/0!</v>
      </c>
    </row>
    <row r="14" spans="2:3" ht="12.75">
      <c r="B14" s="27" t="s">
        <v>74</v>
      </c>
      <c r="C14">
        <f>COUNTIF(Output!K3:K65536,"&gt;2")</f>
        <v>0</v>
      </c>
    </row>
    <row r="15" spans="2:3" ht="12.75">
      <c r="B15" s="27" t="s">
        <v>72</v>
      </c>
      <c r="C15">
        <f>COUNTIF(Output!F3:F65536,",")</f>
        <v>0</v>
      </c>
    </row>
    <row r="16" spans="2:3" ht="12.75">
      <c r="B16" s="27" t="s">
        <v>73</v>
      </c>
      <c r="C16">
        <f>COUNTIF(Output!J3:J64980,"&gt;0")</f>
        <v>0</v>
      </c>
    </row>
    <row r="18" spans="1:12" ht="12.75">
      <c r="A18" s="19" t="s">
        <v>0</v>
      </c>
      <c r="B18" s="19" t="s">
        <v>2</v>
      </c>
      <c r="C18" s="19" t="s">
        <v>28</v>
      </c>
      <c r="D18" s="19" t="s">
        <v>22</v>
      </c>
      <c r="E18" s="1" t="s">
        <v>25</v>
      </c>
      <c r="F18" s="19" t="s">
        <v>13</v>
      </c>
      <c r="G18" s="19" t="s">
        <v>3</v>
      </c>
      <c r="H18" s="1" t="s">
        <v>24</v>
      </c>
      <c r="I18" s="1" t="s">
        <v>23</v>
      </c>
      <c r="J18" s="19" t="s">
        <v>21</v>
      </c>
      <c r="K18" s="1" t="s">
        <v>26</v>
      </c>
      <c r="L18" s="19" t="s">
        <v>27</v>
      </c>
    </row>
  </sheetData>
  <sheetProtection/>
  <mergeCells count="4">
    <mergeCell ref="A4:A8"/>
    <mergeCell ref="A9:A13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1:V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57421875" style="0" customWidth="1"/>
    <col min="3" max="3" width="5.7109375" style="0" bestFit="1" customWidth="1"/>
    <col min="4" max="4" width="7.7109375" style="0" customWidth="1"/>
    <col min="5" max="5" width="9.00390625" style="0" customWidth="1"/>
    <col min="6" max="6" width="9.421875" style="0" customWidth="1"/>
    <col min="7" max="7" width="6.00390625" style="0" customWidth="1"/>
    <col min="8" max="8" width="8.00390625" style="0" customWidth="1"/>
    <col min="9" max="9" width="7.7109375" style="0" customWidth="1"/>
    <col min="10" max="10" width="9.00390625" style="0" customWidth="1"/>
    <col min="11" max="11" width="9.421875" style="0" customWidth="1"/>
    <col min="12" max="12" width="6.00390625" style="0" customWidth="1"/>
    <col min="13" max="13" width="8.00390625" style="0" customWidth="1"/>
    <col min="14" max="14" width="16.7109375" style="0" customWidth="1"/>
    <col min="15" max="15" width="17.28125" style="0" bestFit="1" customWidth="1"/>
    <col min="16" max="16" width="17.7109375" style="0" customWidth="1"/>
    <col min="18" max="18" width="8.7109375" style="0" bestFit="1" customWidth="1"/>
    <col min="19" max="22" width="2.28125" style="0" bestFit="1" customWidth="1"/>
    <col min="23" max="23" width="2.421875" style="0" bestFit="1" customWidth="1"/>
    <col min="24" max="24" width="2.140625" style="0" bestFit="1" customWidth="1"/>
  </cols>
  <sheetData>
    <row r="1" spans="4:22" ht="12.75">
      <c r="D1" s="48" t="s">
        <v>26</v>
      </c>
      <c r="E1" s="49"/>
      <c r="F1" s="49"/>
      <c r="G1" s="49"/>
      <c r="H1" s="50"/>
      <c r="I1" s="48" t="s">
        <v>27</v>
      </c>
      <c r="J1" s="49"/>
      <c r="K1" s="49"/>
      <c r="L1" s="49"/>
      <c r="M1" s="50"/>
      <c r="R1" s="33" t="s">
        <v>13</v>
      </c>
      <c r="S1" s="34"/>
      <c r="T1" s="34"/>
      <c r="U1" s="34"/>
      <c r="V1" s="34"/>
    </row>
    <row r="2" spans="2:16" ht="24.75" customHeight="1">
      <c r="B2" s="27" t="s">
        <v>23</v>
      </c>
      <c r="C2" s="35" t="s">
        <v>21</v>
      </c>
      <c r="D2" s="31" t="s">
        <v>75</v>
      </c>
      <c r="E2" s="32" t="s">
        <v>78</v>
      </c>
      <c r="F2" s="32" t="s">
        <v>79</v>
      </c>
      <c r="G2" s="36" t="s">
        <v>77</v>
      </c>
      <c r="H2" s="36" t="s">
        <v>76</v>
      </c>
      <c r="I2" s="36" t="s">
        <v>75</v>
      </c>
      <c r="J2" s="36" t="s">
        <v>78</v>
      </c>
      <c r="K2" s="36" t="s">
        <v>79</v>
      </c>
      <c r="L2" s="36" t="s">
        <v>77</v>
      </c>
      <c r="M2" s="36" t="s">
        <v>76</v>
      </c>
      <c r="N2" s="37" t="s">
        <v>74</v>
      </c>
      <c r="O2" s="37" t="s">
        <v>72</v>
      </c>
      <c r="P2" s="37" t="s">
        <v>73</v>
      </c>
    </row>
  </sheetData>
  <sheetProtection/>
  <mergeCells count="2">
    <mergeCell ref="D1:H1"/>
    <mergeCell ref="I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1970-01-01T05:00:00Z</dcterms:created>
  <dcterms:modified xsi:type="dcterms:W3CDTF">2011-12-02T22:29:20Z</dcterms:modified>
  <cp:category/>
  <cp:version/>
  <cp:contentType/>
  <cp:contentStatus/>
</cp:coreProperties>
</file>